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675" yWindow="105" windowWidth="14805" windowHeight="8010" firstSheet="3" activeTab="10"/>
  </bookViews>
  <sheets>
    <sheet name="8 день (2)" sheetId="16" r:id="rId1"/>
    <sheet name="1день" sheetId="11" r:id="rId2"/>
    <sheet name="2 день" sheetId="10" r:id="rId3"/>
    <sheet name="3 день" sheetId="9" r:id="rId4"/>
    <sheet name="4 день" sheetId="8" r:id="rId5"/>
    <sheet name="5ДЕНЬ" sheetId="12" r:id="rId6"/>
    <sheet name="6 день" sheetId="13" r:id="rId7"/>
    <sheet name="7 день" sheetId="1" r:id="rId8"/>
    <sheet name="8 день" sheetId="4" r:id="rId9"/>
    <sheet name="9 день " sheetId="14" r:id="rId10"/>
    <sheet name="10 день" sheetId="5" r:id="rId11"/>
  </sheets>
  <definedNames>
    <definedName name="_xlnm.Print_Area" localSheetId="10">'10 день'!$A$1:$S$50</definedName>
    <definedName name="_xlnm.Print_Area" localSheetId="1">'1день'!$A$1:$S$49</definedName>
    <definedName name="_xlnm.Print_Area" localSheetId="2">'2 день'!$A$1:$S$49</definedName>
    <definedName name="_xlnm.Print_Area" localSheetId="3">'3 день'!$A$1:$S$49</definedName>
    <definedName name="_xlnm.Print_Area" localSheetId="4">'4 день'!$A$1:$S$49</definedName>
    <definedName name="_xlnm.Print_Area" localSheetId="5">'5ДЕНЬ'!$A$1:$S$49</definedName>
    <definedName name="_xlnm.Print_Area" localSheetId="6">'6 день'!$A$1:$S$50</definedName>
    <definedName name="_xlnm.Print_Area" localSheetId="7">'7 день'!$A$1:$S$50</definedName>
    <definedName name="_xlnm.Print_Area" localSheetId="8">'8 день'!$A$1:$S$50</definedName>
    <definedName name="_xlnm.Print_Area" localSheetId="0">'8 день (2)'!$A$1:$S$50</definedName>
    <definedName name="_xlnm.Print_Area" localSheetId="9">'9 день '!$A$1:$S$50</definedName>
  </definedNames>
  <calcPr calcId="162913"/>
</workbook>
</file>

<file path=xl/calcChain.xml><?xml version="1.0" encoding="utf-8"?>
<calcChain xmlns="http://schemas.openxmlformats.org/spreadsheetml/2006/main">
  <c r="J38" i="14" l="1"/>
  <c r="K48" i="16" l="1"/>
  <c r="J48" i="16"/>
  <c r="I48" i="16"/>
  <c r="H48" i="16"/>
  <c r="G48" i="16"/>
  <c r="F48" i="16"/>
  <c r="E48" i="16"/>
  <c r="D48" i="16"/>
  <c r="C48" i="16"/>
  <c r="B48" i="16"/>
  <c r="K38" i="16"/>
  <c r="J38" i="16"/>
  <c r="I38" i="16"/>
  <c r="H38" i="16"/>
  <c r="G38" i="16"/>
  <c r="F38" i="16"/>
  <c r="E38" i="16"/>
  <c r="D38" i="16"/>
  <c r="C38" i="16"/>
  <c r="B38" i="16"/>
  <c r="K29" i="16"/>
  <c r="J29" i="16"/>
  <c r="I29" i="16"/>
  <c r="H29" i="16"/>
  <c r="G29" i="16"/>
  <c r="F29" i="16"/>
  <c r="E29" i="16"/>
  <c r="D29" i="16"/>
  <c r="C29" i="16"/>
  <c r="B29" i="16"/>
  <c r="K20" i="16"/>
  <c r="K49" i="16" s="1"/>
  <c r="J20" i="16"/>
  <c r="J49" i="16" s="1"/>
  <c r="I20" i="16"/>
  <c r="I49" i="16" s="1"/>
  <c r="H20" i="16"/>
  <c r="H49" i="16" s="1"/>
  <c r="G20" i="16"/>
  <c r="G49" i="16" s="1"/>
  <c r="F20" i="16"/>
  <c r="F49" i="16" s="1"/>
  <c r="E20" i="16"/>
  <c r="E49" i="16" s="1"/>
  <c r="D20" i="16"/>
  <c r="D49" i="16" s="1"/>
  <c r="C20" i="16"/>
  <c r="C49" i="16" s="1"/>
  <c r="B20" i="16"/>
  <c r="B49" i="16" s="1"/>
  <c r="B48" i="4" l="1"/>
  <c r="C48" i="4"/>
  <c r="D48" i="4"/>
  <c r="E48" i="4"/>
  <c r="F48" i="4"/>
  <c r="G48" i="4"/>
  <c r="H48" i="4"/>
  <c r="I48" i="4"/>
  <c r="K48" i="14" l="1"/>
  <c r="J48" i="14"/>
  <c r="I48" i="14"/>
  <c r="H48" i="14"/>
  <c r="G48" i="14"/>
  <c r="F48" i="14"/>
  <c r="E48" i="14"/>
  <c r="D48" i="14"/>
  <c r="C48" i="14"/>
  <c r="B48" i="14"/>
  <c r="K38" i="14"/>
  <c r="I38" i="14"/>
  <c r="H38" i="14"/>
  <c r="G38" i="14"/>
  <c r="F38" i="14"/>
  <c r="E38" i="14"/>
  <c r="D38" i="14"/>
  <c r="C38" i="14"/>
  <c r="B38" i="14"/>
  <c r="K29" i="14"/>
  <c r="J29" i="14"/>
  <c r="I29" i="14"/>
  <c r="H29" i="14"/>
  <c r="G29" i="14"/>
  <c r="F29" i="14"/>
  <c r="E29" i="14"/>
  <c r="D29" i="14"/>
  <c r="C29" i="14"/>
  <c r="B29" i="14"/>
  <c r="K20" i="14"/>
  <c r="J20" i="14"/>
  <c r="I20" i="14"/>
  <c r="H20" i="14"/>
  <c r="G20" i="14"/>
  <c r="F20" i="14"/>
  <c r="E20" i="14"/>
  <c r="D20" i="14"/>
  <c r="C20" i="14"/>
  <c r="B20" i="14"/>
  <c r="K48" i="13"/>
  <c r="J48" i="13"/>
  <c r="I48" i="13"/>
  <c r="H48" i="13"/>
  <c r="G48" i="13"/>
  <c r="F48" i="13"/>
  <c r="E48" i="13"/>
  <c r="D48" i="13"/>
  <c r="C48" i="13"/>
  <c r="B48" i="13"/>
  <c r="K38" i="13"/>
  <c r="J38" i="13"/>
  <c r="I38" i="13"/>
  <c r="H38" i="13"/>
  <c r="G38" i="13"/>
  <c r="F38" i="13"/>
  <c r="E38" i="13"/>
  <c r="D38" i="13"/>
  <c r="C38" i="13"/>
  <c r="B38" i="13"/>
  <c r="K29" i="13"/>
  <c r="J29" i="13"/>
  <c r="I29" i="13"/>
  <c r="H29" i="13"/>
  <c r="G29" i="13"/>
  <c r="F29" i="13"/>
  <c r="E29" i="13"/>
  <c r="D29" i="13"/>
  <c r="C29" i="13"/>
  <c r="B29" i="13"/>
  <c r="K20" i="13"/>
  <c r="K49" i="13" s="1"/>
  <c r="J20" i="13"/>
  <c r="J49" i="13" s="1"/>
  <c r="I20" i="13"/>
  <c r="I49" i="13" s="1"/>
  <c r="H20" i="13"/>
  <c r="H49" i="13" s="1"/>
  <c r="G20" i="13"/>
  <c r="G49" i="13" s="1"/>
  <c r="F20" i="13"/>
  <c r="F49" i="13" s="1"/>
  <c r="E20" i="13"/>
  <c r="E49" i="13" s="1"/>
  <c r="D20" i="13"/>
  <c r="D49" i="13" s="1"/>
  <c r="C20" i="13"/>
  <c r="C49" i="13" s="1"/>
  <c r="B20" i="13"/>
  <c r="B49" i="13" s="1"/>
  <c r="F49" i="14" l="1"/>
  <c r="H49" i="14"/>
  <c r="G49" i="14"/>
  <c r="E49" i="14"/>
  <c r="D49" i="14"/>
  <c r="C49" i="14"/>
  <c r="I49" i="14"/>
  <c r="K49" i="14"/>
  <c r="J49" i="14"/>
  <c r="K48" i="12"/>
  <c r="J48" i="12"/>
  <c r="I48" i="12"/>
  <c r="H48" i="12"/>
  <c r="G48" i="12"/>
  <c r="F48" i="12"/>
  <c r="E48" i="12"/>
  <c r="D48" i="12"/>
  <c r="C48" i="12"/>
  <c r="B48" i="12"/>
  <c r="K38" i="12"/>
  <c r="J38" i="12"/>
  <c r="I38" i="12"/>
  <c r="H38" i="12"/>
  <c r="G38" i="12"/>
  <c r="F38" i="12"/>
  <c r="E38" i="12"/>
  <c r="D38" i="12"/>
  <c r="C38" i="12"/>
  <c r="B38" i="12"/>
  <c r="K29" i="12"/>
  <c r="J29" i="12"/>
  <c r="I29" i="12"/>
  <c r="H29" i="12"/>
  <c r="G29" i="12"/>
  <c r="F29" i="12"/>
  <c r="E29" i="12"/>
  <c r="D29" i="12"/>
  <c r="C29" i="12"/>
  <c r="B29" i="12"/>
  <c r="K20" i="12"/>
  <c r="K49" i="12" s="1"/>
  <c r="J20" i="12"/>
  <c r="J49" i="12" s="1"/>
  <c r="I20" i="12"/>
  <c r="I49" i="12" s="1"/>
  <c r="H20" i="12"/>
  <c r="H49" i="12" s="1"/>
  <c r="G20" i="12"/>
  <c r="G49" i="12" s="1"/>
  <c r="F20" i="12"/>
  <c r="E20" i="12"/>
  <c r="D20" i="12"/>
  <c r="C20" i="12"/>
  <c r="B20" i="12"/>
  <c r="F49" i="12" l="1"/>
  <c r="E49" i="12"/>
  <c r="D49" i="12"/>
  <c r="C49" i="12"/>
  <c r="B49" i="12"/>
  <c r="K48" i="11"/>
  <c r="J48" i="11"/>
  <c r="I48" i="11"/>
  <c r="H48" i="11"/>
  <c r="G48" i="11"/>
  <c r="F48" i="11"/>
  <c r="E48" i="11"/>
  <c r="D48" i="11"/>
  <c r="C48" i="11"/>
  <c r="B48" i="11"/>
  <c r="K38" i="11"/>
  <c r="J38" i="11"/>
  <c r="I38" i="11"/>
  <c r="H38" i="11"/>
  <c r="G38" i="11"/>
  <c r="F38" i="11"/>
  <c r="E38" i="11"/>
  <c r="D38" i="11"/>
  <c r="C38" i="11"/>
  <c r="B38" i="11"/>
  <c r="K29" i="11"/>
  <c r="J29" i="11"/>
  <c r="I29" i="11"/>
  <c r="H29" i="11"/>
  <c r="G29" i="11"/>
  <c r="F29" i="11"/>
  <c r="E29" i="11"/>
  <c r="D29" i="11"/>
  <c r="C29" i="11"/>
  <c r="B29" i="11"/>
  <c r="K20" i="11"/>
  <c r="J20" i="11"/>
  <c r="I20" i="11"/>
  <c r="I49" i="11" s="1"/>
  <c r="H20" i="11"/>
  <c r="H49" i="11" s="1"/>
  <c r="G20" i="11"/>
  <c r="G49" i="11" s="1"/>
  <c r="F20" i="11"/>
  <c r="E20" i="11"/>
  <c r="E49" i="11" s="1"/>
  <c r="D20" i="11"/>
  <c r="D49" i="11" s="1"/>
  <c r="C20" i="11"/>
  <c r="B20" i="11"/>
  <c r="B49" i="11" s="1"/>
  <c r="F49" i="11" l="1"/>
  <c r="C49" i="11"/>
  <c r="J49" i="11"/>
  <c r="K49" i="11"/>
  <c r="K48" i="10"/>
  <c r="J48" i="10"/>
  <c r="I48" i="10"/>
  <c r="H48" i="10"/>
  <c r="G48" i="10"/>
  <c r="F48" i="10"/>
  <c r="E48" i="10"/>
  <c r="D48" i="10"/>
  <c r="C48" i="10"/>
  <c r="B48" i="10"/>
  <c r="K38" i="10"/>
  <c r="J38" i="10"/>
  <c r="I38" i="10"/>
  <c r="H38" i="10"/>
  <c r="G38" i="10"/>
  <c r="F38" i="10"/>
  <c r="E38" i="10"/>
  <c r="D38" i="10"/>
  <c r="C38" i="10"/>
  <c r="B38" i="10"/>
  <c r="K29" i="10"/>
  <c r="J29" i="10"/>
  <c r="I29" i="10"/>
  <c r="H29" i="10"/>
  <c r="G29" i="10"/>
  <c r="F29" i="10"/>
  <c r="E29" i="10"/>
  <c r="D29" i="10"/>
  <c r="C29" i="10"/>
  <c r="B29" i="10"/>
  <c r="K20" i="10"/>
  <c r="K49" i="10" s="1"/>
  <c r="J20" i="10"/>
  <c r="J49" i="10" s="1"/>
  <c r="I20" i="10"/>
  <c r="H20" i="10"/>
  <c r="G20" i="10"/>
  <c r="G49" i="10" s="1"/>
  <c r="F20" i="10"/>
  <c r="F49" i="10" s="1"/>
  <c r="E20" i="10"/>
  <c r="D20" i="10"/>
  <c r="C20" i="10"/>
  <c r="B20" i="10"/>
  <c r="K48" i="9"/>
  <c r="J48" i="9"/>
  <c r="I48" i="9"/>
  <c r="H48" i="9"/>
  <c r="G48" i="9"/>
  <c r="F48" i="9"/>
  <c r="E48" i="9"/>
  <c r="D48" i="9"/>
  <c r="C48" i="9"/>
  <c r="B48" i="9"/>
  <c r="K38" i="9"/>
  <c r="J38" i="9"/>
  <c r="I38" i="9"/>
  <c r="H38" i="9"/>
  <c r="G38" i="9"/>
  <c r="F38" i="9"/>
  <c r="E38" i="9"/>
  <c r="D38" i="9"/>
  <c r="C38" i="9"/>
  <c r="B38" i="9"/>
  <c r="K29" i="9"/>
  <c r="J29" i="9"/>
  <c r="I29" i="9"/>
  <c r="H29" i="9"/>
  <c r="G29" i="9"/>
  <c r="F29" i="9"/>
  <c r="E29" i="9"/>
  <c r="D29" i="9"/>
  <c r="C29" i="9"/>
  <c r="B29" i="9"/>
  <c r="K20" i="9"/>
  <c r="K49" i="9" s="1"/>
  <c r="J20" i="9"/>
  <c r="J49" i="9" s="1"/>
  <c r="I20" i="9"/>
  <c r="H20" i="9"/>
  <c r="H49" i="9" s="1"/>
  <c r="G20" i="9"/>
  <c r="F20" i="9"/>
  <c r="E20" i="9"/>
  <c r="D20" i="9"/>
  <c r="C20" i="9"/>
  <c r="B20" i="9"/>
  <c r="B49" i="9" s="1"/>
  <c r="I49" i="10" l="1"/>
  <c r="H49" i="10"/>
  <c r="I49" i="9"/>
  <c r="C49" i="9"/>
  <c r="G49" i="9"/>
  <c r="F49" i="9"/>
  <c r="E49" i="9"/>
  <c r="D49" i="9"/>
  <c r="C49" i="10"/>
  <c r="E49" i="10"/>
  <c r="D49" i="10"/>
  <c r="B49" i="10"/>
  <c r="K48" i="8"/>
  <c r="J48" i="8"/>
  <c r="I48" i="8"/>
  <c r="H48" i="8"/>
  <c r="G48" i="8"/>
  <c r="F48" i="8"/>
  <c r="E48" i="8"/>
  <c r="D48" i="8"/>
  <c r="C48" i="8"/>
  <c r="B48" i="8"/>
  <c r="K38" i="8"/>
  <c r="J38" i="8"/>
  <c r="I38" i="8"/>
  <c r="H38" i="8"/>
  <c r="G38" i="8"/>
  <c r="F38" i="8"/>
  <c r="E38" i="8"/>
  <c r="D38" i="8"/>
  <c r="C38" i="8"/>
  <c r="B38" i="8"/>
  <c r="K29" i="8"/>
  <c r="J29" i="8"/>
  <c r="I29" i="8"/>
  <c r="H29" i="8"/>
  <c r="G29" i="8"/>
  <c r="F29" i="8"/>
  <c r="E29" i="8"/>
  <c r="D29" i="8"/>
  <c r="C29" i="8"/>
  <c r="B29" i="8"/>
  <c r="K20" i="8"/>
  <c r="J20" i="8"/>
  <c r="I20" i="8"/>
  <c r="H20" i="8"/>
  <c r="G20" i="8"/>
  <c r="F20" i="8"/>
  <c r="E20" i="8"/>
  <c r="D20" i="8"/>
  <c r="C20" i="8"/>
  <c r="B20" i="8"/>
  <c r="J49" i="8" l="1"/>
  <c r="H49" i="8"/>
  <c r="I49" i="8"/>
  <c r="K49" i="8"/>
  <c r="E49" i="8"/>
  <c r="D49" i="8"/>
  <c r="G49" i="8"/>
  <c r="F49" i="8"/>
  <c r="C49" i="8"/>
  <c r="B49" i="8"/>
  <c r="K48" i="5"/>
  <c r="J48" i="5"/>
  <c r="I48" i="5"/>
  <c r="H48" i="5"/>
  <c r="G48" i="5"/>
  <c r="F48" i="5"/>
  <c r="E48" i="5"/>
  <c r="D48" i="5"/>
  <c r="C48" i="5"/>
  <c r="B48" i="5"/>
  <c r="K38" i="5"/>
  <c r="J38" i="5"/>
  <c r="I38" i="5"/>
  <c r="H38" i="5"/>
  <c r="G38" i="5"/>
  <c r="F38" i="5"/>
  <c r="E38" i="5"/>
  <c r="D38" i="5"/>
  <c r="C38" i="5"/>
  <c r="B38" i="5"/>
  <c r="K29" i="5"/>
  <c r="J29" i="5"/>
  <c r="I29" i="5"/>
  <c r="H29" i="5"/>
  <c r="G29" i="5"/>
  <c r="F29" i="5"/>
  <c r="E29" i="5"/>
  <c r="D29" i="5"/>
  <c r="C29" i="5"/>
  <c r="B29" i="5"/>
  <c r="K20" i="5"/>
  <c r="J20" i="5"/>
  <c r="J49" i="5" s="1"/>
  <c r="I20" i="5"/>
  <c r="I49" i="5" s="1"/>
  <c r="H20" i="5"/>
  <c r="H49" i="5" s="1"/>
  <c r="G20" i="5"/>
  <c r="F20" i="5"/>
  <c r="F49" i="5" s="1"/>
  <c r="E20" i="5"/>
  <c r="E49" i="5" s="1"/>
  <c r="D20" i="5"/>
  <c r="C20" i="5"/>
  <c r="B20" i="5"/>
  <c r="K49" i="5" l="1"/>
  <c r="G49" i="5"/>
  <c r="C49" i="5"/>
  <c r="D49" i="5"/>
  <c r="B49" i="5"/>
  <c r="K48" i="4"/>
  <c r="J48" i="4"/>
  <c r="K38" i="4"/>
  <c r="J38" i="4"/>
  <c r="I38" i="4"/>
  <c r="H38" i="4"/>
  <c r="G38" i="4"/>
  <c r="F38" i="4"/>
  <c r="E38" i="4"/>
  <c r="D38" i="4"/>
  <c r="C38" i="4"/>
  <c r="B38" i="4"/>
  <c r="K29" i="4"/>
  <c r="J29" i="4"/>
  <c r="I29" i="4"/>
  <c r="H29" i="4"/>
  <c r="G29" i="4"/>
  <c r="F29" i="4"/>
  <c r="E29" i="4"/>
  <c r="D29" i="4"/>
  <c r="C29" i="4"/>
  <c r="B29" i="4"/>
  <c r="K20" i="4"/>
  <c r="K49" i="4" s="1"/>
  <c r="J20" i="4"/>
  <c r="J49" i="4" s="1"/>
  <c r="I20" i="4"/>
  <c r="I49" i="4" s="1"/>
  <c r="H20" i="4"/>
  <c r="H49" i="4" s="1"/>
  <c r="G20" i="4"/>
  <c r="G49" i="4" s="1"/>
  <c r="F20" i="4"/>
  <c r="F49" i="4" s="1"/>
  <c r="E20" i="4"/>
  <c r="E49" i="4" s="1"/>
  <c r="D20" i="4"/>
  <c r="D49" i="4" s="1"/>
  <c r="C20" i="4"/>
  <c r="C49" i="4" s="1"/>
  <c r="B20" i="4"/>
  <c r="B49" i="4" s="1"/>
  <c r="D38" i="1" l="1"/>
  <c r="K48" i="1" l="1"/>
  <c r="J48" i="1"/>
  <c r="I48" i="1"/>
  <c r="H48" i="1"/>
  <c r="G48" i="1"/>
  <c r="F48" i="1"/>
  <c r="E48" i="1"/>
  <c r="D48" i="1"/>
  <c r="C48" i="1"/>
  <c r="B48" i="1"/>
  <c r="K38" i="1"/>
  <c r="J38" i="1"/>
  <c r="I38" i="1"/>
  <c r="H38" i="1"/>
  <c r="G38" i="1"/>
  <c r="F38" i="1"/>
  <c r="E38" i="1"/>
  <c r="C38" i="1"/>
  <c r="B38" i="1"/>
  <c r="K29" i="1"/>
  <c r="J29" i="1"/>
  <c r="I29" i="1"/>
  <c r="H29" i="1"/>
  <c r="G29" i="1"/>
  <c r="F29" i="1"/>
  <c r="E29" i="1"/>
  <c r="D29" i="1"/>
  <c r="C29" i="1"/>
  <c r="B29" i="1"/>
  <c r="K20" i="1"/>
  <c r="J20" i="1"/>
  <c r="H20" i="1"/>
  <c r="H49" i="1" s="1"/>
  <c r="F20" i="1"/>
  <c r="D20" i="1"/>
  <c r="D49" i="1" s="1"/>
  <c r="B20" i="1"/>
  <c r="K49" i="1" l="1"/>
  <c r="B49" i="1"/>
  <c r="F49" i="1"/>
  <c r="J49" i="1"/>
  <c r="I20" i="1"/>
  <c r="I49" i="1" s="1"/>
  <c r="G20" i="1"/>
  <c r="G49" i="1" s="1"/>
  <c r="E20" i="1"/>
  <c r="E49" i="1" s="1"/>
  <c r="C20" i="1"/>
  <c r="C49" i="1" s="1"/>
</calcChain>
</file>

<file path=xl/sharedStrings.xml><?xml version="1.0" encoding="utf-8"?>
<sst xmlns="http://schemas.openxmlformats.org/spreadsheetml/2006/main" count="829" uniqueCount="206">
  <si>
    <t>Утверждаю:</t>
  </si>
  <si>
    <t xml:space="preserve">МДОУ "Детский сад п. Заря" </t>
  </si>
  <si>
    <t xml:space="preserve">                      </t>
  </si>
  <si>
    <t xml:space="preserve">          Заведующий</t>
  </si>
  <si>
    <t xml:space="preserve">Завтрак  </t>
  </si>
  <si>
    <t>итого</t>
  </si>
  <si>
    <t>Обед</t>
  </si>
  <si>
    <t>_______________Н.В. Деева</t>
  </si>
  <si>
    <t>Белки (сад)</t>
  </si>
  <si>
    <t>Белки (ясли)</t>
  </si>
  <si>
    <t>Жиры (ясли)</t>
  </si>
  <si>
    <t>Жиры (сад)</t>
  </si>
  <si>
    <t>Углеводы(ясли)</t>
  </si>
  <si>
    <t>Углеводы(сад)</t>
  </si>
  <si>
    <t>Калор(ясли)</t>
  </si>
  <si>
    <t>Калор(сад)</t>
  </si>
  <si>
    <t>Выход г.(ясли)</t>
  </si>
  <si>
    <t>Выход г.(сад)</t>
  </si>
  <si>
    <t>Цена (ясли)</t>
  </si>
  <si>
    <t>Цена (сад)</t>
  </si>
  <si>
    <t xml:space="preserve">Полдник  </t>
  </si>
  <si>
    <t xml:space="preserve">Второй завтрак </t>
  </si>
  <si>
    <t>Хлеб с сыром</t>
  </si>
  <si>
    <t>Хлеб пшеничный</t>
  </si>
  <si>
    <t>Компот из сухофруктов</t>
  </si>
  <si>
    <t>Чай с сахаром</t>
  </si>
  <si>
    <t>Чай с молоком</t>
  </si>
  <si>
    <t>Хлеб с повидлом</t>
  </si>
  <si>
    <t>Снежок</t>
  </si>
  <si>
    <t>Кисель из сухофруктов</t>
  </si>
  <si>
    <t xml:space="preserve">МЕНЮ </t>
  </si>
  <si>
    <t>Картофельное пюре</t>
  </si>
  <si>
    <t>Капуста тушеная</t>
  </si>
  <si>
    <t xml:space="preserve"> </t>
  </si>
  <si>
    <t>Хлеб с маслом</t>
  </si>
  <si>
    <t>Каша манная  молочная с маслом</t>
  </si>
  <si>
    <t>Какао с молоком</t>
  </si>
  <si>
    <t>Какао с  молоком</t>
  </si>
  <si>
    <t>Суп молочный с макаронами</t>
  </si>
  <si>
    <t>Гуляш из мяса говядины</t>
  </si>
  <si>
    <t>Суфле из творога  со сгущеным молоком</t>
  </si>
  <si>
    <t>Молоко сгущеное</t>
  </si>
  <si>
    <t>понедельник (1 день)</t>
  </si>
  <si>
    <t>вторник ( 2 день)</t>
  </si>
  <si>
    <t>среда (3 день)</t>
  </si>
  <si>
    <t>пятница (5 день)</t>
  </si>
  <si>
    <t>понедельник (6 день)</t>
  </si>
  <si>
    <t>вторник (7 день)</t>
  </si>
  <si>
    <t>среда (8 день)</t>
  </si>
  <si>
    <t>Соус сметанный</t>
  </si>
  <si>
    <t>Каша рисовая молочная с маслом</t>
  </si>
  <si>
    <t>Какао  с молоком</t>
  </si>
  <si>
    <t>Рыба запеченная с картофелем</t>
  </si>
  <si>
    <t>пятница (10 день)</t>
  </si>
  <si>
    <t>Итого за день:</t>
  </si>
  <si>
    <t>Итого за день</t>
  </si>
  <si>
    <t>итого за день</t>
  </si>
  <si>
    <t>четверг (9день)</t>
  </si>
  <si>
    <t>Суп  картофельный рыбный</t>
  </si>
  <si>
    <t>Греча отварная</t>
  </si>
  <si>
    <t>Хлеб</t>
  </si>
  <si>
    <t>Вареники ленивые</t>
  </si>
  <si>
    <t>Тефтели из мяса</t>
  </si>
  <si>
    <t>Суп лапша домашняя</t>
  </si>
  <si>
    <t>Овощи в молочном соусе</t>
  </si>
  <si>
    <t>Суфле куринное</t>
  </si>
  <si>
    <t>Ватрушка с творогом</t>
  </si>
  <si>
    <t>Чай</t>
  </si>
  <si>
    <t>Омлет с зеленым горошком</t>
  </si>
  <si>
    <t>Кофейный напиток с молоком</t>
  </si>
  <si>
    <t>Борщ с мясом и сметаной</t>
  </si>
  <si>
    <t>Макароны с сыром</t>
  </si>
  <si>
    <t xml:space="preserve">Плов из говядины </t>
  </si>
  <si>
    <t>Булочка дорожная</t>
  </si>
  <si>
    <t>Молоко</t>
  </si>
  <si>
    <t>Суп крестьянскийс крупой со сметаной</t>
  </si>
  <si>
    <t>Каша ассорти гоеча +геркулес  молочная с маслом</t>
  </si>
  <si>
    <t>Суп картофельный  с  бобовыми</t>
  </si>
  <si>
    <t>Мясо кур отварное в соусе</t>
  </si>
  <si>
    <t>Каша пшенично кукурузная</t>
  </si>
  <si>
    <t>масло слив.</t>
  </si>
  <si>
    <t>Макароны отварные</t>
  </si>
  <si>
    <t>Лапшевник с творогом</t>
  </si>
  <si>
    <t>Чай с  молоком</t>
  </si>
  <si>
    <t>Рассольник с  крупой и сметаной</t>
  </si>
  <si>
    <t>Рагу из отварн.мяса говядины</t>
  </si>
  <si>
    <t>Компот из  кураги и изюма</t>
  </si>
  <si>
    <t>Булочка домаш.</t>
  </si>
  <si>
    <t>Салат из капусты с кукурузой с раст.маслом</t>
  </si>
  <si>
    <t>Молоко кипяч.</t>
  </si>
  <si>
    <t>Каша ячневая молочная с маслом</t>
  </si>
  <si>
    <t>Суп пюре из разных овощей  с гренками</t>
  </si>
  <si>
    <t>Суфле из рыбы</t>
  </si>
  <si>
    <t>Ватрушка со сметаной</t>
  </si>
  <si>
    <t>Каша рисовая рассыпчатая</t>
  </si>
  <si>
    <t xml:space="preserve">суфле из творога </t>
  </si>
  <si>
    <t>молоко сгущ.</t>
  </si>
  <si>
    <t>МЕНЮ на 16 июня 2021</t>
  </si>
  <si>
    <t>МЕНЮ 17 июня 2021г.</t>
  </si>
  <si>
    <t>Каша дружба( рис+пшено) молочная с маслом</t>
  </si>
  <si>
    <t>Суп картофельный с макаронами</t>
  </si>
  <si>
    <t>Котлета из мяса кур</t>
  </si>
  <si>
    <t>Омлет с овощами</t>
  </si>
  <si>
    <t>Каша  пшенная с маслом</t>
  </si>
  <si>
    <t>Одадьи со сгущ.молоком</t>
  </si>
  <si>
    <t>Борщ на м/бульоне</t>
  </si>
  <si>
    <t>Соус томатный</t>
  </si>
  <si>
    <t>Запеканка картоф.с мясом</t>
  </si>
  <si>
    <t>Щи из свежей капусты на м/бульоне</t>
  </si>
  <si>
    <t>Компот из яблок</t>
  </si>
  <si>
    <t>Компот из кураги и изюма</t>
  </si>
  <si>
    <t>сухофруктов</t>
  </si>
  <si>
    <t>компот из сухофруктов</t>
  </si>
  <si>
    <t>МЕНЮ   23 сентября  2021г</t>
  </si>
  <si>
    <t>напиток из шиповника</t>
  </si>
  <si>
    <t>Рис с овощами</t>
  </si>
  <si>
    <t>МЕНЮ 8 июня 2022г.</t>
  </si>
  <si>
    <t>МЕНЮ на 17,06,2022г.</t>
  </si>
  <si>
    <t>МЕНЮ на 10июня  2022г</t>
  </si>
  <si>
    <t>14,06, 2022год</t>
  </si>
  <si>
    <t>МЕНЮ на 1 июня 2022г.</t>
  </si>
  <si>
    <t>МЕНЮ 3 июня  2022г</t>
  </si>
  <si>
    <t>МЕНЮ 27 июня  2022</t>
  </si>
  <si>
    <t>МЕНЮ 20 июня 2022г.</t>
  </si>
  <si>
    <t>сок</t>
  </si>
  <si>
    <t>Цена (ясли)20р15к.</t>
  </si>
  <si>
    <t>Цена (ясли)44р.14к.</t>
  </si>
  <si>
    <t>Цена (ясли)11р.27к.</t>
  </si>
  <si>
    <t>Цена (ясли)4р</t>
  </si>
  <si>
    <t>Цена (сад)4р</t>
  </si>
  <si>
    <t>Цена (сад)48.р15к</t>
  </si>
  <si>
    <t>Цена (сад) 27р.15к.</t>
  </si>
  <si>
    <t>Цена (сад)12р70к.</t>
  </si>
  <si>
    <t>яйцо вареное</t>
  </si>
  <si>
    <t>Цена (ясли)1р50к</t>
  </si>
  <si>
    <t>Цена (сад)3 р.</t>
  </si>
  <si>
    <t>Цена (ясли)22р.17к.</t>
  </si>
  <si>
    <t>Цена (ясли) 47р.25к.</t>
  </si>
  <si>
    <t>Цена (ясли) 9р.</t>
  </si>
  <si>
    <t>Цена (сад)25р</t>
  </si>
  <si>
    <t>Цена (сад) 9р.</t>
  </si>
  <si>
    <t>Цена (сад) 55р</t>
  </si>
  <si>
    <t>снежок</t>
  </si>
  <si>
    <t>Цена (ясли) 29р</t>
  </si>
  <si>
    <t>Цена (сад)34р</t>
  </si>
  <si>
    <t>Цена (ясли)11р</t>
  </si>
  <si>
    <t>Цена (сад)11р</t>
  </si>
  <si>
    <t>Цена (ясли) 4р50к.</t>
  </si>
  <si>
    <t>Цена (ясли)39р50к</t>
  </si>
  <si>
    <t>Цена (сад)4р50к.</t>
  </si>
  <si>
    <t>Цена (сад)42р50к.</t>
  </si>
  <si>
    <t>Цена (ясли)22р</t>
  </si>
  <si>
    <t>Салат из отв.картофеля с кукурузой</t>
  </si>
  <si>
    <t>Цена (ясли)15р.</t>
  </si>
  <si>
    <t>Цена (ясли) 43р.60к.</t>
  </si>
  <si>
    <t>Цена (сад)25р50к.</t>
  </si>
  <si>
    <t>Цена (сад)48р</t>
  </si>
  <si>
    <t>Цена (сад)18р.</t>
  </si>
  <si>
    <t>фрукты св.</t>
  </si>
  <si>
    <t>Цена (ясли)26р30к.</t>
  </si>
  <si>
    <t>Цена (ясли)9р</t>
  </si>
  <si>
    <t>Цена (ясли)7р80к.</t>
  </si>
  <si>
    <t>Цена (ясли)37р</t>
  </si>
  <si>
    <t>Цена (сад)29р80к</t>
  </si>
  <si>
    <t>Цена (сад)9р.</t>
  </si>
  <si>
    <t>Цена (сад)7р80к</t>
  </si>
  <si>
    <t>Цена (сад)45р.50к.</t>
  </si>
  <si>
    <t>Кофейный напиток с  молоком</t>
  </si>
  <si>
    <t>Цена (ясли)27р</t>
  </si>
  <si>
    <t>Цена (ясли)9р50к.</t>
  </si>
  <si>
    <t>Цена (ясли)20р12к.</t>
  </si>
  <si>
    <t>Цена (ясли)23р.50к.</t>
  </si>
  <si>
    <t>Цена (сад)29р50к.</t>
  </si>
  <si>
    <t>Цена (сад)9р.50к.</t>
  </si>
  <si>
    <t>Цена (сад)22р.35к.</t>
  </si>
  <si>
    <t>Цена (сад)28р65к.</t>
  </si>
  <si>
    <t>Цена (ясли)10р.70к</t>
  </si>
  <si>
    <t>10р.70к</t>
  </si>
  <si>
    <t>Цена (ясли)45р</t>
  </si>
  <si>
    <t>Цена (ясли)24р.50к</t>
  </si>
  <si>
    <t>Цена (сад)49р</t>
  </si>
  <si>
    <t>Цена (сад)29р90к</t>
  </si>
  <si>
    <t>Цена (ясли)21р</t>
  </si>
  <si>
    <t>Цена (ясли)14р</t>
  </si>
  <si>
    <t>Цена (ясли)34р.</t>
  </si>
  <si>
    <t>Цена (сад)14р</t>
  </si>
  <si>
    <t>Цена (сад)42р</t>
  </si>
  <si>
    <t>Цена (сад)11р.</t>
  </si>
  <si>
    <t>Цена (сад)25р50к</t>
  </si>
  <si>
    <t>Салат летний</t>
  </si>
  <si>
    <t>Цена (ясли)20р70к</t>
  </si>
  <si>
    <t>Цена (ясли)41р30к</t>
  </si>
  <si>
    <t>Цена (ясли)18р</t>
  </si>
  <si>
    <t>Цена (сад)50р.70к.</t>
  </si>
  <si>
    <t>Цена (сад)22р</t>
  </si>
  <si>
    <t>Цена (сад)20р.</t>
  </si>
  <si>
    <t>Хлеб пшеничный с сыром</t>
  </si>
  <si>
    <t>фрукты</t>
  </si>
  <si>
    <t>Цена (ясли)26р.80к</t>
  </si>
  <si>
    <t xml:space="preserve"> 11р</t>
  </si>
  <si>
    <t>Цена (ясли) 19р</t>
  </si>
  <si>
    <t>Цена (ясли)24р</t>
  </si>
  <si>
    <t>Цена (сад)19р</t>
  </si>
  <si>
    <t>Цена (сад)31р</t>
  </si>
  <si>
    <t>11р</t>
  </si>
  <si>
    <t>Цена (сад)31р50к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</si>
</sst>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" fillId="0" borderId="8" xfId="0" applyFont="1" applyBorder="1"/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7" fillId="0" borderId="1" xfId="0" applyFont="1" applyBorder="1"/>
    <xf numFmtId="0" fontId="7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zoomScale="91" zoomScaleSheetLayoutView="91" workbookViewId="0">
      <selection activeCell="I7" sqref="I7:N7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53"/>
      <c r="C7" s="53"/>
      <c r="D7" s="53"/>
      <c r="E7" s="53"/>
      <c r="F7" s="53"/>
      <c r="G7" s="53"/>
      <c r="H7" s="53"/>
      <c r="I7" s="87" t="s">
        <v>97</v>
      </c>
      <c r="J7" s="87"/>
      <c r="K7" s="87"/>
      <c r="L7" s="87"/>
      <c r="M7" s="87"/>
      <c r="N7" s="87"/>
      <c r="O7" s="53"/>
      <c r="P7" s="53"/>
      <c r="Q7" s="53"/>
      <c r="R7" s="53"/>
      <c r="S7" s="53"/>
    </row>
    <row r="8" spans="1:19" ht="18.75" x14ac:dyDescent="0.3">
      <c r="A8" s="1"/>
      <c r="B8" s="1"/>
      <c r="C8" s="1"/>
      <c r="D8" s="1"/>
      <c r="E8" s="1"/>
      <c r="F8" s="1"/>
      <c r="G8" s="88" t="s">
        <v>48</v>
      </c>
      <c r="H8" s="88"/>
      <c r="I8" s="88"/>
      <c r="J8" s="88"/>
      <c r="K8" s="88"/>
      <c r="L8" s="88"/>
      <c r="M8" s="88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54"/>
      <c r="J10" s="54"/>
      <c r="K10" s="54"/>
      <c r="L10" s="54"/>
      <c r="M10" s="54"/>
      <c r="N10" s="54"/>
      <c r="O10" s="54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33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26">
        <v>4.9000000000000004</v>
      </c>
      <c r="C14" s="19">
        <v>6.5</v>
      </c>
      <c r="D14" s="19">
        <v>4.47</v>
      </c>
      <c r="E14" s="19">
        <v>6</v>
      </c>
      <c r="F14" s="19">
        <v>23.43</v>
      </c>
      <c r="G14" s="19">
        <v>31.2</v>
      </c>
      <c r="H14" s="27">
        <v>155</v>
      </c>
      <c r="I14" s="27">
        <v>206</v>
      </c>
      <c r="J14" s="27">
        <v>150</v>
      </c>
      <c r="K14" s="26">
        <v>200</v>
      </c>
      <c r="L14" s="59" t="s">
        <v>90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3.15</v>
      </c>
      <c r="C15" s="5">
        <v>3.67</v>
      </c>
      <c r="D15" s="5">
        <v>2.72</v>
      </c>
      <c r="E15" s="5">
        <v>3.19</v>
      </c>
      <c r="F15" s="5">
        <v>12.9</v>
      </c>
      <c r="G15" s="5">
        <v>15.8</v>
      </c>
      <c r="H15" s="6">
        <v>89</v>
      </c>
      <c r="I15" s="6">
        <v>107</v>
      </c>
      <c r="J15" s="6">
        <v>150</v>
      </c>
      <c r="K15" s="7">
        <v>180</v>
      </c>
      <c r="L15" s="59" t="s">
        <v>51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1.19</v>
      </c>
      <c r="C16" s="5">
        <v>1.78</v>
      </c>
      <c r="D16" s="5">
        <v>0.15</v>
      </c>
      <c r="E16" s="5">
        <v>0.22</v>
      </c>
      <c r="F16" s="5">
        <v>38</v>
      </c>
      <c r="G16" s="5">
        <v>54</v>
      </c>
      <c r="H16" s="6">
        <v>57</v>
      </c>
      <c r="I16" s="6">
        <v>76.5</v>
      </c>
      <c r="J16" s="6">
        <v>20</v>
      </c>
      <c r="K16" s="7">
        <v>30</v>
      </c>
      <c r="L16" s="59" t="s">
        <v>27</v>
      </c>
      <c r="M16" s="60"/>
      <c r="N16" s="60"/>
      <c r="O16" s="60"/>
      <c r="P16" s="60"/>
      <c r="Q16" s="60"/>
      <c r="R16" s="60"/>
      <c r="S16" s="61"/>
    </row>
    <row r="17" spans="1:22" ht="15" customHeight="1" x14ac:dyDescent="0.25">
      <c r="A17" s="13"/>
      <c r="B17" s="28"/>
      <c r="C17" s="19"/>
      <c r="D17" s="19"/>
      <c r="E17" s="19"/>
      <c r="F17" s="19"/>
      <c r="G17" s="19"/>
      <c r="H17" s="19"/>
      <c r="I17" s="19"/>
      <c r="J17" s="19">
        <v>10</v>
      </c>
      <c r="K17" s="26">
        <v>15</v>
      </c>
      <c r="L17" s="62"/>
      <c r="M17" s="63"/>
      <c r="N17" s="63"/>
      <c r="O17" s="63"/>
      <c r="P17" s="63"/>
      <c r="Q17" s="63"/>
      <c r="R17" s="63"/>
      <c r="S17" s="64"/>
      <c r="V17">
        <v>8</v>
      </c>
    </row>
    <row r="18" spans="1:22" ht="17.25" customHeight="1" x14ac:dyDescent="0.25">
      <c r="A18" s="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2"/>
      <c r="M18" s="63"/>
      <c r="N18" s="63"/>
      <c r="O18" s="63"/>
      <c r="P18" s="63"/>
      <c r="Q18" s="63"/>
      <c r="R18" s="63"/>
      <c r="S18" s="64"/>
      <c r="T18" s="2"/>
    </row>
    <row r="19" spans="1:22" ht="15" customHeight="1" x14ac:dyDescent="0.25">
      <c r="A19" s="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62"/>
      <c r="M19" s="63"/>
      <c r="N19" s="63"/>
      <c r="O19" s="63"/>
      <c r="P19" s="63"/>
      <c r="Q19" s="63"/>
      <c r="R19" s="63"/>
      <c r="S19" s="64"/>
      <c r="T19" s="2"/>
    </row>
    <row r="20" spans="1:22" ht="29.25" x14ac:dyDescent="0.25">
      <c r="A20" s="14" t="s">
        <v>5</v>
      </c>
      <c r="B20" s="20">
        <f t="shared" ref="B20:G20" si="0">B14+B15+B16+B17+B18+B19</f>
        <v>9.24</v>
      </c>
      <c r="C20" s="21">
        <f t="shared" si="0"/>
        <v>11.95</v>
      </c>
      <c r="D20" s="21">
        <f t="shared" si="0"/>
        <v>7.34</v>
      </c>
      <c r="E20" s="21">
        <f t="shared" si="0"/>
        <v>9.41</v>
      </c>
      <c r="F20" s="21">
        <f t="shared" si="0"/>
        <v>74.33</v>
      </c>
      <c r="G20" s="21">
        <f t="shared" si="0"/>
        <v>101</v>
      </c>
      <c r="H20" s="21">
        <f>H14+H16+H15+H17+H18+H19</f>
        <v>301</v>
      </c>
      <c r="I20" s="21">
        <f>I14+I15+I16+I17+I18+I19</f>
        <v>389.5</v>
      </c>
      <c r="J20" s="21">
        <f>J14+J15+J16+J17+J18+J19</f>
        <v>330</v>
      </c>
      <c r="K20" s="21">
        <f>K14+K15+K16+K17+K18+K19</f>
        <v>425</v>
      </c>
      <c r="L20" s="59" t="s">
        <v>18</v>
      </c>
      <c r="M20" s="60"/>
      <c r="N20" s="60"/>
      <c r="O20" s="61"/>
      <c r="P20" s="59" t="s">
        <v>19</v>
      </c>
      <c r="Q20" s="60"/>
      <c r="R20" s="60"/>
      <c r="S20" s="61"/>
      <c r="T20" s="2"/>
    </row>
    <row r="21" spans="1:22" x14ac:dyDescent="0.25">
      <c r="A21" s="1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"/>
    </row>
    <row r="22" spans="1:22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2" x14ac:dyDescent="0.25">
      <c r="A23" s="7"/>
      <c r="B23" s="26">
        <v>4.3499999999999996</v>
      </c>
      <c r="C23" s="19">
        <v>4.3499999999999996</v>
      </c>
      <c r="D23" s="19">
        <v>3.75</v>
      </c>
      <c r="E23" s="19">
        <v>3.75</v>
      </c>
      <c r="F23" s="19">
        <v>6</v>
      </c>
      <c r="G23" s="19">
        <v>6</v>
      </c>
      <c r="H23" s="27">
        <v>75</v>
      </c>
      <c r="I23" s="27">
        <v>75</v>
      </c>
      <c r="J23" s="27">
        <v>150</v>
      </c>
      <c r="K23" s="26">
        <v>150</v>
      </c>
      <c r="L23" s="62" t="s">
        <v>28</v>
      </c>
      <c r="M23" s="63"/>
      <c r="N23" s="63"/>
      <c r="O23" s="63"/>
      <c r="P23" s="63"/>
      <c r="Q23" s="63"/>
      <c r="R23" s="63"/>
      <c r="S23" s="64"/>
    </row>
    <row r="24" spans="1:22" x14ac:dyDescent="0.25">
      <c r="A24" s="69"/>
      <c r="B24" s="72"/>
      <c r="C24" s="75"/>
      <c r="D24" s="75"/>
      <c r="E24" s="75"/>
      <c r="F24" s="75"/>
      <c r="G24" s="75"/>
      <c r="H24" s="75"/>
      <c r="I24" s="75"/>
      <c r="J24" s="75"/>
      <c r="K24" s="75"/>
      <c r="L24" s="78"/>
      <c r="M24" s="79"/>
      <c r="N24" s="79"/>
      <c r="O24" s="79"/>
      <c r="P24" s="79"/>
      <c r="Q24" s="79"/>
      <c r="R24" s="79"/>
      <c r="S24" s="80"/>
    </row>
    <row r="25" spans="1:22" ht="1.5" customHeight="1" x14ac:dyDescent="0.25">
      <c r="A25" s="70"/>
      <c r="B25" s="73"/>
      <c r="C25" s="76"/>
      <c r="D25" s="76"/>
      <c r="E25" s="76"/>
      <c r="F25" s="76"/>
      <c r="G25" s="76"/>
      <c r="H25" s="76"/>
      <c r="I25" s="76"/>
      <c r="J25" s="76"/>
      <c r="K25" s="76"/>
      <c r="L25" s="81"/>
      <c r="M25" s="82"/>
      <c r="N25" s="82"/>
      <c r="O25" s="82"/>
      <c r="P25" s="82"/>
      <c r="Q25" s="82"/>
      <c r="R25" s="82"/>
      <c r="S25" s="83"/>
    </row>
    <row r="26" spans="1:22" ht="15" hidden="1" customHeight="1" x14ac:dyDescent="0.25">
      <c r="A26" s="70"/>
      <c r="B26" s="73"/>
      <c r="C26" s="76"/>
      <c r="D26" s="76"/>
      <c r="E26" s="76"/>
      <c r="F26" s="76"/>
      <c r="G26" s="76"/>
      <c r="H26" s="76"/>
      <c r="I26" s="76"/>
      <c r="J26" s="76"/>
      <c r="K26" s="76"/>
      <c r="L26" s="81"/>
      <c r="M26" s="82"/>
      <c r="N26" s="82"/>
      <c r="O26" s="82"/>
      <c r="P26" s="82"/>
      <c r="Q26" s="82"/>
      <c r="R26" s="82"/>
      <c r="S26" s="83"/>
    </row>
    <row r="27" spans="1:22" ht="15" hidden="1" customHeight="1" x14ac:dyDescent="0.25">
      <c r="A27" s="70"/>
      <c r="B27" s="73"/>
      <c r="C27" s="76"/>
      <c r="D27" s="76"/>
      <c r="E27" s="76"/>
      <c r="F27" s="76"/>
      <c r="G27" s="76"/>
      <c r="H27" s="76"/>
      <c r="I27" s="76"/>
      <c r="J27" s="76"/>
      <c r="K27" s="76"/>
      <c r="L27" s="81"/>
      <c r="M27" s="82"/>
      <c r="N27" s="82"/>
      <c r="O27" s="82"/>
      <c r="P27" s="82"/>
      <c r="Q27" s="82"/>
      <c r="R27" s="82"/>
      <c r="S27" s="83"/>
    </row>
    <row r="28" spans="1:22" ht="15" hidden="1" customHeight="1" x14ac:dyDescent="0.25">
      <c r="A28" s="71"/>
      <c r="B28" s="74"/>
      <c r="C28" s="77"/>
      <c r="D28" s="77"/>
      <c r="E28" s="77"/>
      <c r="F28" s="77"/>
      <c r="G28" s="77"/>
      <c r="H28" s="77"/>
      <c r="I28" s="77"/>
      <c r="J28" s="77"/>
      <c r="K28" s="77"/>
      <c r="L28" s="84"/>
      <c r="M28" s="85"/>
      <c r="N28" s="85"/>
      <c r="O28" s="85"/>
      <c r="P28" s="85"/>
      <c r="Q28" s="85"/>
      <c r="R28" s="85"/>
      <c r="S28" s="86"/>
    </row>
    <row r="29" spans="1:22" ht="29.25" x14ac:dyDescent="0.25">
      <c r="A29" s="14" t="s">
        <v>5</v>
      </c>
      <c r="B29" s="20">
        <f t="shared" ref="B29:G29" si="1">B23+B24+B25+B26+B27+B28</f>
        <v>4.3499999999999996</v>
      </c>
      <c r="C29" s="21">
        <f t="shared" si="1"/>
        <v>4.3499999999999996</v>
      </c>
      <c r="D29" s="21">
        <f t="shared" si="1"/>
        <v>3.75</v>
      </c>
      <c r="E29" s="21">
        <f t="shared" si="1"/>
        <v>3.75</v>
      </c>
      <c r="F29" s="21">
        <f t="shared" si="1"/>
        <v>6</v>
      </c>
      <c r="G29" s="21">
        <f t="shared" si="1"/>
        <v>6</v>
      </c>
      <c r="H29" s="21">
        <f>H23+H25+H24+H26+H27+H28</f>
        <v>75</v>
      </c>
      <c r="I29" s="21">
        <f>I23+I24+I25+I26+I27+I28</f>
        <v>75</v>
      </c>
      <c r="J29" s="21">
        <f>J23+J24+J25+J26+J27+J28</f>
        <v>150</v>
      </c>
      <c r="K29" s="21">
        <f>K23+K24+K25+K26+K27+K28</f>
        <v>150</v>
      </c>
      <c r="L29" s="59" t="s">
        <v>18</v>
      </c>
      <c r="M29" s="60"/>
      <c r="N29" s="60"/>
      <c r="O29" s="61"/>
      <c r="P29" s="59" t="s">
        <v>19</v>
      </c>
      <c r="Q29" s="60"/>
      <c r="R29" s="60"/>
      <c r="S29" s="61"/>
    </row>
    <row r="30" spans="1:22" x14ac:dyDescent="0.25">
      <c r="A30" s="52"/>
      <c r="B30" s="55"/>
      <c r="C30" s="31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22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2" x14ac:dyDescent="0.25">
      <c r="A32" s="7"/>
      <c r="B32" s="26">
        <v>2.0099999999999998</v>
      </c>
      <c r="C32" s="19">
        <v>3.35</v>
      </c>
      <c r="D32" s="19">
        <v>2.67</v>
      </c>
      <c r="E32" s="19">
        <v>4.46</v>
      </c>
      <c r="F32" s="19">
        <v>7.09</v>
      </c>
      <c r="G32" s="19">
        <v>11.81</v>
      </c>
      <c r="H32" s="27">
        <v>61</v>
      </c>
      <c r="I32" s="27">
        <v>102</v>
      </c>
      <c r="J32" s="27">
        <v>150</v>
      </c>
      <c r="K32" s="26">
        <v>250</v>
      </c>
      <c r="L32" s="59" t="s">
        <v>91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26">
        <v>2.2999999999999998</v>
      </c>
      <c r="C33" s="19">
        <v>3.5</v>
      </c>
      <c r="D33" s="19">
        <v>2.5</v>
      </c>
      <c r="E33" s="19">
        <v>3.74</v>
      </c>
      <c r="F33" s="19">
        <v>23.12</v>
      </c>
      <c r="G33" s="19">
        <v>34.69</v>
      </c>
      <c r="H33" s="27">
        <v>124</v>
      </c>
      <c r="I33" s="27">
        <v>186</v>
      </c>
      <c r="J33" s="27">
        <v>100</v>
      </c>
      <c r="K33" s="26">
        <v>150</v>
      </c>
      <c r="L33" s="59" t="s">
        <v>94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28">
        <v>7.4</v>
      </c>
      <c r="C34" s="19">
        <v>11.83</v>
      </c>
      <c r="D34" s="19">
        <v>2.14</v>
      </c>
      <c r="E34" s="19">
        <v>3.42</v>
      </c>
      <c r="F34" s="19">
        <v>1.64</v>
      </c>
      <c r="G34" s="19">
        <v>2.62</v>
      </c>
      <c r="H34" s="19">
        <v>56</v>
      </c>
      <c r="I34" s="19">
        <v>89</v>
      </c>
      <c r="J34" s="19">
        <v>50</v>
      </c>
      <c r="K34" s="26">
        <v>80</v>
      </c>
      <c r="L34" s="59" t="s">
        <v>92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28">
        <v>3.46</v>
      </c>
      <c r="C35" s="19">
        <v>3.9</v>
      </c>
      <c r="D35" s="19">
        <v>0.43</v>
      </c>
      <c r="E35" s="19">
        <v>0.48</v>
      </c>
      <c r="F35" s="19">
        <v>21.56</v>
      </c>
      <c r="G35" s="19">
        <v>23.46</v>
      </c>
      <c r="H35" s="19">
        <v>106</v>
      </c>
      <c r="I35" s="19">
        <v>118</v>
      </c>
      <c r="J35" s="19">
        <v>45</v>
      </c>
      <c r="K35" s="26">
        <v>50</v>
      </c>
      <c r="L35" s="59" t="s">
        <v>23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19">
        <v>0.17</v>
      </c>
      <c r="C36" s="19">
        <v>0.2</v>
      </c>
      <c r="D36" s="19">
        <v>7.0000000000000007E-2</v>
      </c>
      <c r="E36" s="19">
        <v>0.08</v>
      </c>
      <c r="F36" s="19">
        <v>12.5</v>
      </c>
      <c r="G36" s="19">
        <v>15.01</v>
      </c>
      <c r="H36" s="19">
        <v>48.7</v>
      </c>
      <c r="I36" s="19">
        <v>58.4</v>
      </c>
      <c r="J36" s="19">
        <v>150</v>
      </c>
      <c r="K36" s="19">
        <v>180</v>
      </c>
      <c r="L36" s="59" t="s">
        <v>29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62"/>
      <c r="M37" s="63"/>
      <c r="N37" s="63"/>
      <c r="O37" s="63"/>
      <c r="P37" s="63"/>
      <c r="Q37" s="63"/>
      <c r="R37" s="63"/>
      <c r="S37" s="64"/>
    </row>
    <row r="38" spans="1:19" ht="29.25" x14ac:dyDescent="0.25">
      <c r="A38" s="14" t="s">
        <v>5</v>
      </c>
      <c r="B38" s="20">
        <f t="shared" ref="B38:G38" si="2">B32+B33+B34+B35+B36+B37</f>
        <v>15.340000000000002</v>
      </c>
      <c r="C38" s="21">
        <f t="shared" si="2"/>
        <v>22.779999999999998</v>
      </c>
      <c r="D38" s="21">
        <f t="shared" si="2"/>
        <v>7.8100000000000005</v>
      </c>
      <c r="E38" s="21">
        <f t="shared" si="2"/>
        <v>12.18</v>
      </c>
      <c r="F38" s="21">
        <f t="shared" si="2"/>
        <v>65.91</v>
      </c>
      <c r="G38" s="21">
        <f t="shared" si="2"/>
        <v>87.59</v>
      </c>
      <c r="H38" s="21">
        <f>H32+H34+H33+H35+H36+H37</f>
        <v>395.7</v>
      </c>
      <c r="I38" s="21">
        <f>I32+I33+I34+I35+I36+I37</f>
        <v>553.4</v>
      </c>
      <c r="J38" s="21">
        <f>J32+J33+J34+J35+J36+J37</f>
        <v>495</v>
      </c>
      <c r="K38" s="21">
        <f>K32+K33+K34+K35+K36+K37</f>
        <v>710</v>
      </c>
      <c r="L38" s="59" t="s">
        <v>18</v>
      </c>
      <c r="M38" s="60"/>
      <c r="N38" s="60"/>
      <c r="O38" s="61"/>
      <c r="P38" s="59" t="s">
        <v>19</v>
      </c>
      <c r="Q38" s="60"/>
      <c r="R38" s="60"/>
      <c r="S38" s="61"/>
    </row>
    <row r="39" spans="1:19" hidden="1" x14ac:dyDescent="0.25">
      <c r="A39" s="4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36" customHeight="1" x14ac:dyDescent="0.25">
      <c r="A40" s="4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65"/>
      <c r="S40" s="65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26">
        <v>17.600000000000001</v>
      </c>
      <c r="C42" s="19">
        <v>22.05</v>
      </c>
      <c r="D42" s="19">
        <v>14.4</v>
      </c>
      <c r="E42" s="19">
        <v>18.100000000000001</v>
      </c>
      <c r="F42" s="19">
        <v>16.399999999999999</v>
      </c>
      <c r="G42" s="19">
        <v>20.55</v>
      </c>
      <c r="H42" s="27">
        <v>269</v>
      </c>
      <c r="I42" s="27">
        <v>336</v>
      </c>
      <c r="J42" s="27">
        <v>120</v>
      </c>
      <c r="K42" s="26">
        <v>150</v>
      </c>
      <c r="L42" s="59" t="s">
        <v>95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26"/>
      <c r="C43" s="19"/>
      <c r="D43" s="19"/>
      <c r="E43" s="19"/>
      <c r="F43" s="19"/>
      <c r="G43" s="19"/>
      <c r="H43" s="27"/>
      <c r="I43" s="27"/>
      <c r="J43" s="27"/>
      <c r="K43" s="26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26"/>
      <c r="C44" s="19"/>
      <c r="D44" s="19"/>
      <c r="E44" s="19"/>
      <c r="F44" s="19"/>
      <c r="G44" s="19"/>
      <c r="H44" s="27"/>
      <c r="I44" s="27"/>
      <c r="J44" s="27">
        <v>20</v>
      </c>
      <c r="K44" s="26">
        <v>25</v>
      </c>
      <c r="L44" s="59" t="s">
        <v>96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28"/>
      <c r="C45" s="19"/>
      <c r="D45" s="19"/>
      <c r="E45" s="19"/>
      <c r="F45" s="19">
        <v>6.82</v>
      </c>
      <c r="G45" s="19">
        <v>9.1</v>
      </c>
      <c r="H45" s="19">
        <v>26</v>
      </c>
      <c r="I45" s="19">
        <v>35</v>
      </c>
      <c r="J45" s="19">
        <v>150</v>
      </c>
      <c r="K45" s="26">
        <v>180</v>
      </c>
      <c r="L45" s="59" t="s">
        <v>25</v>
      </c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62"/>
      <c r="M46" s="63"/>
      <c r="N46" s="63"/>
      <c r="O46" s="63"/>
      <c r="P46" s="63"/>
      <c r="Q46" s="63"/>
      <c r="R46" s="63"/>
      <c r="S46" s="64"/>
    </row>
    <row r="47" spans="1:19" ht="17.25" customHeight="1" x14ac:dyDescent="0.25">
      <c r="A47" s="5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62"/>
      <c r="M47" s="63"/>
      <c r="N47" s="63"/>
      <c r="O47" s="63"/>
      <c r="P47" s="63"/>
      <c r="Q47" s="63"/>
      <c r="R47" s="63"/>
      <c r="S47" s="64"/>
    </row>
    <row r="48" spans="1:19" ht="27" customHeight="1" x14ac:dyDescent="0.25">
      <c r="A48" s="14" t="s">
        <v>5</v>
      </c>
      <c r="B48" s="20">
        <f t="shared" ref="B48:G48" si="3">B42+B43+B44+B45+B46+B47</f>
        <v>17.600000000000001</v>
      </c>
      <c r="C48" s="21">
        <f t="shared" si="3"/>
        <v>22.05</v>
      </c>
      <c r="D48" s="21">
        <f t="shared" si="3"/>
        <v>14.4</v>
      </c>
      <c r="E48" s="21">
        <f t="shared" si="3"/>
        <v>18.100000000000001</v>
      </c>
      <c r="F48" s="21">
        <f t="shared" si="3"/>
        <v>23.22</v>
      </c>
      <c r="G48" s="21">
        <f t="shared" si="3"/>
        <v>29.65</v>
      </c>
      <c r="H48" s="21">
        <f>H42+H44+H43+H45+H46+H47</f>
        <v>295</v>
      </c>
      <c r="I48" s="21">
        <f>I42+I43+I44+I45+I46+I47</f>
        <v>371</v>
      </c>
      <c r="J48" s="21">
        <f>J42+J43+J44+J45+J46+J47</f>
        <v>290</v>
      </c>
      <c r="K48" s="21">
        <f>K42+K43+K44+K45+K46+K47</f>
        <v>355</v>
      </c>
      <c r="L48" s="59" t="s">
        <v>18</v>
      </c>
      <c r="M48" s="60"/>
      <c r="N48" s="60"/>
      <c r="O48" s="61"/>
      <c r="P48" s="59" t="s">
        <v>19</v>
      </c>
      <c r="Q48" s="60"/>
      <c r="R48" s="60"/>
      <c r="S48" s="61"/>
    </row>
    <row r="49" spans="1:19" ht="75" x14ac:dyDescent="0.25">
      <c r="A49" s="47" t="s">
        <v>55</v>
      </c>
      <c r="B49" s="48">
        <f t="shared" ref="B49:K49" si="4">B20+B29+B38+B48</f>
        <v>46.53</v>
      </c>
      <c r="C49" s="48">
        <f t="shared" si="4"/>
        <v>61.129999999999995</v>
      </c>
      <c r="D49" s="48">
        <f t="shared" si="4"/>
        <v>33.299999999999997</v>
      </c>
      <c r="E49" s="48">
        <f t="shared" si="4"/>
        <v>43.44</v>
      </c>
      <c r="F49" s="48">
        <f t="shared" si="4"/>
        <v>169.46</v>
      </c>
      <c r="G49" s="48">
        <f t="shared" si="4"/>
        <v>224.24</v>
      </c>
      <c r="H49" s="48">
        <f t="shared" si="4"/>
        <v>1066.7</v>
      </c>
      <c r="I49" s="48">
        <f t="shared" si="4"/>
        <v>1388.9</v>
      </c>
      <c r="J49" s="48">
        <f t="shared" si="4"/>
        <v>1265</v>
      </c>
      <c r="K49" s="48">
        <f t="shared" si="4"/>
        <v>1640</v>
      </c>
      <c r="L49" s="56"/>
      <c r="M49" s="57"/>
      <c r="N49" s="57"/>
      <c r="O49" s="57"/>
      <c r="P49" s="57"/>
      <c r="Q49" s="57"/>
      <c r="R49" s="57"/>
      <c r="S49" s="58"/>
    </row>
  </sheetData>
  <mergeCells count="47">
    <mergeCell ref="L22:S22"/>
    <mergeCell ref="I7:N7"/>
    <mergeCell ref="G8:M8"/>
    <mergeCell ref="L13:S13"/>
    <mergeCell ref="L14:S14"/>
    <mergeCell ref="L15:S15"/>
    <mergeCell ref="L16:S16"/>
    <mergeCell ref="L17:S17"/>
    <mergeCell ref="L18:S18"/>
    <mergeCell ref="L19:S19"/>
    <mergeCell ref="L20:O20"/>
    <mergeCell ref="P20:S20"/>
    <mergeCell ref="L31:S31"/>
    <mergeCell ref="L23:S23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J24:J28"/>
    <mergeCell ref="K24:K28"/>
    <mergeCell ref="L24:S28"/>
    <mergeCell ref="L29:O29"/>
    <mergeCell ref="P29:S29"/>
    <mergeCell ref="L43:S43"/>
    <mergeCell ref="L32:S32"/>
    <mergeCell ref="L33:S33"/>
    <mergeCell ref="L34:S34"/>
    <mergeCell ref="L35:S35"/>
    <mergeCell ref="L36:S36"/>
    <mergeCell ref="L37:S37"/>
    <mergeCell ref="L38:O38"/>
    <mergeCell ref="P38:S38"/>
    <mergeCell ref="R40:S40"/>
    <mergeCell ref="L41:S41"/>
    <mergeCell ref="L42:S42"/>
    <mergeCell ref="L49:S49"/>
    <mergeCell ref="L44:S44"/>
    <mergeCell ref="L45:S45"/>
    <mergeCell ref="L46:S46"/>
    <mergeCell ref="L47:S47"/>
    <mergeCell ref="L48:O48"/>
    <mergeCell ref="P48:S48"/>
  </mergeCells>
  <pageMargins left="0.25" right="0.25" top="0.75" bottom="0.75" header="0.3" footer="0.3"/>
  <pageSetup paperSize="9" scale="74" orientation="portrait" r:id="rId1"/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topLeftCell="A41" zoomScale="91" zoomScaleSheetLayoutView="91" workbookViewId="0">
      <selection activeCell="L49" sqref="L49:S49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40"/>
      <c r="C7" s="40"/>
      <c r="D7" s="40"/>
      <c r="E7" s="40"/>
      <c r="F7" s="40"/>
      <c r="G7" s="40"/>
      <c r="H7" s="40"/>
      <c r="I7" s="87" t="s">
        <v>113</v>
      </c>
      <c r="J7" s="87"/>
      <c r="K7" s="87"/>
      <c r="L7" s="87"/>
      <c r="M7" s="87"/>
      <c r="N7" s="87"/>
      <c r="O7" s="40"/>
      <c r="P7" s="40"/>
      <c r="Q7" s="40"/>
      <c r="R7" s="40"/>
      <c r="S7" s="40"/>
    </row>
    <row r="8" spans="1:19" ht="18.75" x14ac:dyDescent="0.3">
      <c r="A8" s="1"/>
      <c r="B8" s="1"/>
      <c r="C8" s="1"/>
      <c r="D8" s="1"/>
      <c r="E8" s="1"/>
      <c r="F8" s="1"/>
      <c r="G8" s="88" t="s">
        <v>57</v>
      </c>
      <c r="H8" s="88"/>
      <c r="I8" s="88"/>
      <c r="J8" s="88"/>
      <c r="K8" s="88"/>
      <c r="L8" s="88"/>
      <c r="M8" s="88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41"/>
      <c r="J10" s="41"/>
      <c r="K10" s="41"/>
      <c r="L10" s="41"/>
      <c r="M10" s="41"/>
      <c r="N10" s="41"/>
      <c r="O10" s="4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33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26">
        <v>3.74</v>
      </c>
      <c r="C14" s="19">
        <v>5</v>
      </c>
      <c r="D14" s="19">
        <v>4.41</v>
      </c>
      <c r="E14" s="19">
        <v>5.9</v>
      </c>
      <c r="F14" s="19">
        <v>19.2</v>
      </c>
      <c r="G14" s="19">
        <v>25.6</v>
      </c>
      <c r="H14" s="27">
        <v>131</v>
      </c>
      <c r="I14" s="27">
        <v>175</v>
      </c>
      <c r="J14" s="27">
        <v>150</v>
      </c>
      <c r="K14" s="26">
        <v>200</v>
      </c>
      <c r="L14" s="59" t="s">
        <v>99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26">
        <v>2.2599999999999998</v>
      </c>
      <c r="C15" s="19">
        <v>3</v>
      </c>
      <c r="D15" s="19">
        <v>2.16</v>
      </c>
      <c r="E15" s="19">
        <v>2.9</v>
      </c>
      <c r="F15" s="19">
        <v>1.02</v>
      </c>
      <c r="G15" s="19">
        <v>13.4</v>
      </c>
      <c r="H15" s="27">
        <v>67</v>
      </c>
      <c r="I15" s="27">
        <v>89</v>
      </c>
      <c r="J15" s="27">
        <v>150</v>
      </c>
      <c r="K15" s="26">
        <v>200</v>
      </c>
      <c r="L15" s="59" t="s">
        <v>69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26">
        <v>3.2</v>
      </c>
      <c r="C16" s="19">
        <v>4.9000000000000004</v>
      </c>
      <c r="D16" s="19">
        <v>4.0999999999999996</v>
      </c>
      <c r="E16" s="19">
        <v>6.2</v>
      </c>
      <c r="F16" s="19">
        <v>9.4600000000000009</v>
      </c>
      <c r="G16" s="19">
        <v>14.2</v>
      </c>
      <c r="H16" s="27">
        <v>88.6</v>
      </c>
      <c r="I16" s="27">
        <v>133</v>
      </c>
      <c r="J16" s="27">
        <v>20</v>
      </c>
      <c r="K16" s="26">
        <v>30</v>
      </c>
      <c r="L16" s="59" t="s">
        <v>34</v>
      </c>
      <c r="M16" s="60"/>
      <c r="N16" s="60"/>
      <c r="O16" s="60"/>
      <c r="P16" s="60"/>
      <c r="Q16" s="60"/>
      <c r="R16" s="60"/>
      <c r="S16" s="61"/>
    </row>
    <row r="17" spans="1:22" ht="15" customHeight="1" x14ac:dyDescent="0.25">
      <c r="A17" s="13"/>
      <c r="B17" s="28"/>
      <c r="C17" s="19"/>
      <c r="D17" s="19"/>
      <c r="E17" s="19"/>
      <c r="F17" s="19"/>
      <c r="G17" s="19"/>
      <c r="H17" s="19"/>
      <c r="I17" s="19"/>
      <c r="J17" s="19">
        <v>4</v>
      </c>
      <c r="K17" s="26">
        <v>6</v>
      </c>
      <c r="L17" s="62"/>
      <c r="M17" s="63"/>
      <c r="N17" s="63"/>
      <c r="O17" s="63"/>
      <c r="P17" s="63"/>
      <c r="Q17" s="63"/>
      <c r="R17" s="63"/>
      <c r="S17" s="64"/>
      <c r="V17">
        <v>8</v>
      </c>
    </row>
    <row r="18" spans="1:22" ht="17.25" customHeight="1" x14ac:dyDescent="0.25">
      <c r="A18" s="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2"/>
      <c r="M18" s="63"/>
      <c r="N18" s="63"/>
      <c r="O18" s="63"/>
      <c r="P18" s="63"/>
      <c r="Q18" s="63"/>
      <c r="R18" s="63"/>
      <c r="S18" s="64"/>
      <c r="T18" s="2"/>
    </row>
    <row r="19" spans="1:22" ht="15" customHeight="1" x14ac:dyDescent="0.25">
      <c r="A19" s="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62"/>
      <c r="M19" s="63"/>
      <c r="N19" s="63"/>
      <c r="O19" s="63"/>
      <c r="P19" s="63"/>
      <c r="Q19" s="63"/>
      <c r="R19" s="63"/>
      <c r="S19" s="64"/>
      <c r="T19" s="2"/>
    </row>
    <row r="20" spans="1:22" ht="29.25" x14ac:dyDescent="0.25">
      <c r="A20" s="14" t="s">
        <v>5</v>
      </c>
      <c r="B20" s="20">
        <f t="shared" ref="B20:G20" si="0">B14+B15+B16+B17+B18+B19</f>
        <v>9.1999999999999993</v>
      </c>
      <c r="C20" s="21">
        <f t="shared" si="0"/>
        <v>12.9</v>
      </c>
      <c r="D20" s="21">
        <f t="shared" si="0"/>
        <v>10.67</v>
      </c>
      <c r="E20" s="21">
        <f t="shared" si="0"/>
        <v>15</v>
      </c>
      <c r="F20" s="21">
        <f t="shared" si="0"/>
        <v>29.68</v>
      </c>
      <c r="G20" s="21">
        <f t="shared" si="0"/>
        <v>53.2</v>
      </c>
      <c r="H20" s="21">
        <f>H14+H16+H15+H17+H18+H19</f>
        <v>286.60000000000002</v>
      </c>
      <c r="I20" s="21">
        <f>I14+I15+I16+I17+I18+I19</f>
        <v>397</v>
      </c>
      <c r="J20" s="21">
        <f>J14+J15+J16+J17+J18+J19</f>
        <v>324</v>
      </c>
      <c r="K20" s="21">
        <f>K14+K15+K16+K17+K18+K19</f>
        <v>436</v>
      </c>
      <c r="L20" s="59" t="s">
        <v>190</v>
      </c>
      <c r="M20" s="60"/>
      <c r="N20" s="60"/>
      <c r="O20" s="61"/>
      <c r="P20" s="59" t="s">
        <v>194</v>
      </c>
      <c r="Q20" s="60"/>
      <c r="R20" s="60"/>
      <c r="S20" s="61"/>
      <c r="T20" s="2"/>
    </row>
    <row r="21" spans="1:22" x14ac:dyDescent="0.25">
      <c r="A21" s="1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"/>
    </row>
    <row r="22" spans="1:22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2" x14ac:dyDescent="0.25">
      <c r="A23" s="7"/>
      <c r="B23" s="26"/>
      <c r="C23" s="19"/>
      <c r="D23" s="19"/>
      <c r="E23" s="19"/>
      <c r="F23" s="19"/>
      <c r="G23" s="19"/>
      <c r="H23" s="27"/>
      <c r="I23" s="27"/>
      <c r="J23" s="27"/>
      <c r="K23" s="26"/>
      <c r="L23" s="62"/>
      <c r="M23" s="63"/>
      <c r="N23" s="63"/>
      <c r="O23" s="63"/>
      <c r="P23" s="63"/>
      <c r="Q23" s="63"/>
      <c r="R23" s="63"/>
      <c r="S23" s="64"/>
    </row>
    <row r="24" spans="1:22" x14ac:dyDescent="0.25">
      <c r="A24" s="69"/>
      <c r="B24" s="72"/>
      <c r="C24" s="75"/>
      <c r="D24" s="75"/>
      <c r="E24" s="75"/>
      <c r="F24" s="75"/>
      <c r="G24" s="75"/>
      <c r="H24" s="75"/>
      <c r="I24" s="75"/>
      <c r="J24" s="75"/>
      <c r="K24" s="75"/>
      <c r="L24" s="78"/>
      <c r="M24" s="79"/>
      <c r="N24" s="79"/>
      <c r="O24" s="79"/>
      <c r="P24" s="79"/>
      <c r="Q24" s="79"/>
      <c r="R24" s="79"/>
      <c r="S24" s="80"/>
    </row>
    <row r="25" spans="1:22" ht="1.5" customHeight="1" x14ac:dyDescent="0.25">
      <c r="A25" s="70"/>
      <c r="B25" s="73"/>
      <c r="C25" s="76"/>
      <c r="D25" s="76"/>
      <c r="E25" s="76"/>
      <c r="F25" s="76"/>
      <c r="G25" s="76"/>
      <c r="H25" s="76"/>
      <c r="I25" s="76"/>
      <c r="J25" s="76"/>
      <c r="K25" s="76"/>
      <c r="L25" s="81"/>
      <c r="M25" s="82"/>
      <c r="N25" s="82"/>
      <c r="O25" s="82"/>
      <c r="P25" s="82"/>
      <c r="Q25" s="82"/>
      <c r="R25" s="82"/>
      <c r="S25" s="83"/>
    </row>
    <row r="26" spans="1:22" ht="15" hidden="1" customHeight="1" x14ac:dyDescent="0.25">
      <c r="A26" s="70"/>
      <c r="B26" s="73"/>
      <c r="C26" s="76"/>
      <c r="D26" s="76"/>
      <c r="E26" s="76"/>
      <c r="F26" s="76"/>
      <c r="G26" s="76"/>
      <c r="H26" s="76"/>
      <c r="I26" s="76"/>
      <c r="J26" s="76"/>
      <c r="K26" s="76"/>
      <c r="L26" s="81"/>
      <c r="M26" s="82"/>
      <c r="N26" s="82"/>
      <c r="O26" s="82"/>
      <c r="P26" s="82"/>
      <c r="Q26" s="82"/>
      <c r="R26" s="82"/>
      <c r="S26" s="83"/>
    </row>
    <row r="27" spans="1:22" ht="15" hidden="1" customHeight="1" x14ac:dyDescent="0.25">
      <c r="A27" s="70"/>
      <c r="B27" s="73"/>
      <c r="C27" s="76"/>
      <c r="D27" s="76"/>
      <c r="E27" s="76"/>
      <c r="F27" s="76"/>
      <c r="G27" s="76"/>
      <c r="H27" s="76"/>
      <c r="I27" s="76"/>
      <c r="J27" s="76"/>
      <c r="K27" s="76"/>
      <c r="L27" s="81"/>
      <c r="M27" s="82"/>
      <c r="N27" s="82"/>
      <c r="O27" s="82"/>
      <c r="P27" s="82"/>
      <c r="Q27" s="82"/>
      <c r="R27" s="82"/>
      <c r="S27" s="83"/>
    </row>
    <row r="28" spans="1:22" ht="15" hidden="1" customHeight="1" x14ac:dyDescent="0.25">
      <c r="A28" s="71"/>
      <c r="B28" s="74"/>
      <c r="C28" s="77"/>
      <c r="D28" s="77"/>
      <c r="E28" s="77"/>
      <c r="F28" s="77"/>
      <c r="G28" s="77"/>
      <c r="H28" s="77"/>
      <c r="I28" s="77"/>
      <c r="J28" s="77"/>
      <c r="K28" s="77"/>
      <c r="L28" s="84"/>
      <c r="M28" s="85"/>
      <c r="N28" s="85"/>
      <c r="O28" s="85"/>
      <c r="P28" s="85"/>
      <c r="Q28" s="85"/>
      <c r="R28" s="85"/>
      <c r="S28" s="86"/>
    </row>
    <row r="29" spans="1:22" ht="29.25" x14ac:dyDescent="0.25">
      <c r="A29" s="14" t="s">
        <v>5</v>
      </c>
      <c r="B29" s="20">
        <f t="shared" ref="B29:G29" si="1">B23+B24+B25+B26+B27+B28</f>
        <v>0</v>
      </c>
      <c r="C29" s="21">
        <f t="shared" si="1"/>
        <v>0</v>
      </c>
      <c r="D29" s="21">
        <f t="shared" si="1"/>
        <v>0</v>
      </c>
      <c r="E29" s="21">
        <f t="shared" si="1"/>
        <v>0</v>
      </c>
      <c r="F29" s="21">
        <f t="shared" si="1"/>
        <v>0</v>
      </c>
      <c r="G29" s="21">
        <f t="shared" si="1"/>
        <v>0</v>
      </c>
      <c r="H29" s="21">
        <f>H23+H25+H24+H26+H27+H28</f>
        <v>0</v>
      </c>
      <c r="I29" s="21">
        <f>I23+I24+I25+I26+I27+I28</f>
        <v>0</v>
      </c>
      <c r="J29" s="21">
        <f>J23+J24+J25+J26+J27+J28</f>
        <v>0</v>
      </c>
      <c r="K29" s="21">
        <f>K23+K24+K25+K26+K27+K28</f>
        <v>0</v>
      </c>
      <c r="L29" s="59" t="s">
        <v>18</v>
      </c>
      <c r="M29" s="60"/>
      <c r="N29" s="60"/>
      <c r="O29" s="61"/>
      <c r="P29" s="59" t="s">
        <v>19</v>
      </c>
      <c r="Q29" s="60"/>
      <c r="R29" s="60"/>
      <c r="S29" s="61"/>
    </row>
    <row r="30" spans="1:22" x14ac:dyDescent="0.25">
      <c r="A30" s="39"/>
      <c r="B30" s="42"/>
      <c r="C30" s="31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22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2" x14ac:dyDescent="0.25">
      <c r="A32" s="7"/>
      <c r="B32" s="26">
        <v>0.4</v>
      </c>
      <c r="C32" s="19">
        <v>0.5</v>
      </c>
      <c r="D32" s="19">
        <v>1.55</v>
      </c>
      <c r="E32" s="19">
        <v>2.06</v>
      </c>
      <c r="F32" s="19">
        <v>1.9</v>
      </c>
      <c r="G32" s="19">
        <v>2.5</v>
      </c>
      <c r="H32" s="27">
        <v>35</v>
      </c>
      <c r="I32" s="27">
        <v>46.6</v>
      </c>
      <c r="J32" s="27">
        <v>45</v>
      </c>
      <c r="K32" s="26">
        <v>60</v>
      </c>
      <c r="L32" s="59" t="s">
        <v>189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26">
        <v>1.31</v>
      </c>
      <c r="C33" s="19">
        <v>2.1800000000000002</v>
      </c>
      <c r="D33" s="19">
        <v>0.83</v>
      </c>
      <c r="E33" s="19">
        <v>1.38</v>
      </c>
      <c r="F33" s="19">
        <v>8.52</v>
      </c>
      <c r="G33" s="19">
        <v>14.19</v>
      </c>
      <c r="H33" s="27">
        <v>47.7</v>
      </c>
      <c r="I33" s="27">
        <v>79</v>
      </c>
      <c r="J33" s="27">
        <v>150</v>
      </c>
      <c r="K33" s="26">
        <v>250</v>
      </c>
      <c r="L33" s="59" t="s">
        <v>100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28">
        <v>8.9600000000000009</v>
      </c>
      <c r="C34" s="19">
        <v>14.3</v>
      </c>
      <c r="D34" s="19">
        <v>7.31</v>
      </c>
      <c r="E34" s="19">
        <v>11.7</v>
      </c>
      <c r="F34" s="19">
        <v>7.41</v>
      </c>
      <c r="G34" s="19">
        <v>11.9</v>
      </c>
      <c r="H34" s="19">
        <v>132</v>
      </c>
      <c r="I34" s="19">
        <v>211</v>
      </c>
      <c r="J34" s="19">
        <v>50</v>
      </c>
      <c r="K34" s="26">
        <v>80</v>
      </c>
      <c r="L34" s="59" t="s">
        <v>101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28">
        <v>2.33</v>
      </c>
      <c r="C35" s="19">
        <v>3.5</v>
      </c>
      <c r="D35" s="19">
        <v>1.9</v>
      </c>
      <c r="E35" s="19">
        <v>2.9</v>
      </c>
      <c r="F35" s="19">
        <v>9.0399999999999991</v>
      </c>
      <c r="G35" s="19">
        <v>13.6</v>
      </c>
      <c r="H35" s="19">
        <v>62.6</v>
      </c>
      <c r="I35" s="19">
        <v>90.4</v>
      </c>
      <c r="J35" s="19">
        <v>100</v>
      </c>
      <c r="K35" s="26">
        <v>150</v>
      </c>
      <c r="L35" s="59" t="s">
        <v>32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19">
        <v>0.23</v>
      </c>
      <c r="C36" s="19">
        <v>0.28000000000000003</v>
      </c>
      <c r="D36" s="19">
        <v>0.01</v>
      </c>
      <c r="E36" s="19">
        <v>0.01</v>
      </c>
      <c r="F36" s="19">
        <v>13.76</v>
      </c>
      <c r="G36" s="19">
        <v>16.510000000000002</v>
      </c>
      <c r="H36" s="19">
        <v>53</v>
      </c>
      <c r="I36" s="19">
        <v>64</v>
      </c>
      <c r="J36" s="19">
        <v>150</v>
      </c>
      <c r="K36" s="19">
        <v>180</v>
      </c>
      <c r="L36" s="59" t="s">
        <v>24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28">
        <v>3.46</v>
      </c>
      <c r="C37" s="19">
        <v>3.9</v>
      </c>
      <c r="D37" s="19">
        <v>0.43</v>
      </c>
      <c r="E37" s="19">
        <v>0.48</v>
      </c>
      <c r="F37" s="19">
        <v>21.56</v>
      </c>
      <c r="G37" s="19">
        <v>23.46</v>
      </c>
      <c r="H37" s="19">
        <v>106</v>
      </c>
      <c r="I37" s="19">
        <v>118</v>
      </c>
      <c r="J37" s="19">
        <v>45</v>
      </c>
      <c r="K37" s="26">
        <v>50</v>
      </c>
      <c r="L37" s="59" t="s">
        <v>23</v>
      </c>
      <c r="M37" s="60"/>
      <c r="N37" s="60"/>
      <c r="O37" s="60"/>
      <c r="P37" s="60"/>
      <c r="Q37" s="60"/>
      <c r="R37" s="60"/>
      <c r="S37" s="61"/>
    </row>
    <row r="38" spans="1:19" ht="29.25" x14ac:dyDescent="0.25">
      <c r="A38" s="14" t="s">
        <v>5</v>
      </c>
      <c r="B38" s="20">
        <f t="shared" ref="B38:G38" si="2">B32+B33+B34+B35+B36+B37</f>
        <v>16.690000000000001</v>
      </c>
      <c r="C38" s="21">
        <f t="shared" si="2"/>
        <v>24.66</v>
      </c>
      <c r="D38" s="21">
        <f t="shared" si="2"/>
        <v>12.03</v>
      </c>
      <c r="E38" s="21">
        <f t="shared" si="2"/>
        <v>18.53</v>
      </c>
      <c r="F38" s="21">
        <f t="shared" si="2"/>
        <v>62.19</v>
      </c>
      <c r="G38" s="21">
        <f t="shared" si="2"/>
        <v>82.16</v>
      </c>
      <c r="H38" s="21">
        <f>H32+H34+H33+H35+H36+H37</f>
        <v>436.3</v>
      </c>
      <c r="I38" s="21">
        <f>I32+I33+I34+I35+I36+I37</f>
        <v>609</v>
      </c>
      <c r="J38" s="21">
        <f>J32+J33+J34+J35+J36+J37</f>
        <v>540</v>
      </c>
      <c r="K38" s="21">
        <f>K32+K33+K34+K35+K36+K37</f>
        <v>770</v>
      </c>
      <c r="L38" s="59" t="s">
        <v>191</v>
      </c>
      <c r="M38" s="60"/>
      <c r="N38" s="60"/>
      <c r="O38" s="61"/>
      <c r="P38" s="59" t="s">
        <v>193</v>
      </c>
      <c r="Q38" s="60"/>
      <c r="R38" s="60"/>
      <c r="S38" s="61"/>
    </row>
    <row r="39" spans="1:19" hidden="1" x14ac:dyDescent="0.25">
      <c r="A39" s="4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36" customHeight="1" x14ac:dyDescent="0.25">
      <c r="A40" s="4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65"/>
      <c r="S40" s="65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26">
        <v>5.5</v>
      </c>
      <c r="C42" s="19">
        <v>6.8</v>
      </c>
      <c r="D42" s="19">
        <v>12.6</v>
      </c>
      <c r="E42" s="19">
        <v>15.6</v>
      </c>
      <c r="F42" s="19">
        <v>2.2000000000000002</v>
      </c>
      <c r="G42" s="19">
        <v>2.7</v>
      </c>
      <c r="H42" s="27">
        <v>141</v>
      </c>
      <c r="I42" s="27">
        <v>174</v>
      </c>
      <c r="J42" s="27">
        <v>85</v>
      </c>
      <c r="K42" s="26">
        <v>105</v>
      </c>
      <c r="L42" s="59" t="s">
        <v>102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26"/>
      <c r="C43" s="19"/>
      <c r="D43" s="19"/>
      <c r="E43" s="19"/>
      <c r="F43" s="19"/>
      <c r="G43" s="19"/>
      <c r="H43" s="27"/>
      <c r="I43" s="27"/>
      <c r="J43" s="27"/>
      <c r="K43" s="26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26">
        <v>1.73</v>
      </c>
      <c r="C44" s="19">
        <v>1.95</v>
      </c>
      <c r="D44" s="19">
        <v>0.2</v>
      </c>
      <c r="E44" s="19">
        <v>0.28000000000000003</v>
      </c>
      <c r="F44" s="19">
        <v>10.1</v>
      </c>
      <c r="G44" s="19">
        <v>13.6</v>
      </c>
      <c r="H44" s="27">
        <v>55</v>
      </c>
      <c r="I44" s="27">
        <v>63</v>
      </c>
      <c r="J44" s="27">
        <v>10</v>
      </c>
      <c r="K44" s="26">
        <v>15</v>
      </c>
      <c r="L44" s="59" t="s">
        <v>23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28">
        <v>0.74</v>
      </c>
      <c r="C45" s="19"/>
      <c r="D45" s="19"/>
      <c r="E45" s="19"/>
      <c r="F45" s="19">
        <v>6.82</v>
      </c>
      <c r="G45" s="19">
        <v>9.1</v>
      </c>
      <c r="H45" s="19">
        <v>26</v>
      </c>
      <c r="I45" s="19">
        <v>35</v>
      </c>
      <c r="J45" s="19">
        <v>150</v>
      </c>
      <c r="K45" s="26">
        <v>180</v>
      </c>
      <c r="L45" s="59" t="s">
        <v>25</v>
      </c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59"/>
      <c r="M46" s="60"/>
      <c r="N46" s="60"/>
      <c r="O46" s="60"/>
      <c r="P46" s="60"/>
      <c r="Q46" s="60"/>
      <c r="R46" s="60"/>
      <c r="S46" s="61"/>
    </row>
    <row r="47" spans="1:19" ht="17.25" customHeight="1" x14ac:dyDescent="0.25">
      <c r="A47" s="5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62"/>
      <c r="M47" s="63"/>
      <c r="N47" s="63"/>
      <c r="O47" s="63"/>
      <c r="P47" s="63"/>
      <c r="Q47" s="63"/>
      <c r="R47" s="63"/>
      <c r="S47" s="64"/>
    </row>
    <row r="48" spans="1:19" ht="27" customHeight="1" x14ac:dyDescent="0.25">
      <c r="A48" s="14" t="s">
        <v>5</v>
      </c>
      <c r="B48" s="20">
        <f t="shared" ref="B48:G48" si="3">B42+B43+B44+B45+B46+B47</f>
        <v>7.9700000000000006</v>
      </c>
      <c r="C48" s="21">
        <f t="shared" si="3"/>
        <v>8.75</v>
      </c>
      <c r="D48" s="21">
        <f t="shared" si="3"/>
        <v>12.799999999999999</v>
      </c>
      <c r="E48" s="21">
        <f t="shared" si="3"/>
        <v>15.879999999999999</v>
      </c>
      <c r="F48" s="21">
        <f t="shared" si="3"/>
        <v>19.12</v>
      </c>
      <c r="G48" s="21">
        <f t="shared" si="3"/>
        <v>25.4</v>
      </c>
      <c r="H48" s="21">
        <f>H42+H44+H43+H45+H46+H47</f>
        <v>222</v>
      </c>
      <c r="I48" s="21">
        <f>I42+I43+I44+I45+I46+I47</f>
        <v>272</v>
      </c>
      <c r="J48" s="21">
        <f>J42+J43+J44+J45+J46+J47</f>
        <v>245</v>
      </c>
      <c r="K48" s="21">
        <f>K42+K43+K44+K45+K46+K47</f>
        <v>300</v>
      </c>
      <c r="L48" s="59" t="s">
        <v>192</v>
      </c>
      <c r="M48" s="60"/>
      <c r="N48" s="60"/>
      <c r="O48" s="61"/>
      <c r="P48" s="59" t="s">
        <v>195</v>
      </c>
      <c r="Q48" s="60"/>
      <c r="R48" s="60"/>
      <c r="S48" s="61"/>
    </row>
    <row r="49" spans="1:19" ht="75" x14ac:dyDescent="0.25">
      <c r="A49" s="45" t="s">
        <v>56</v>
      </c>
      <c r="B49" s="49">
        <v>34.33</v>
      </c>
      <c r="C49" s="49">
        <f t="shared" ref="C49:K49" si="4">C20+C29+C38+C48</f>
        <v>46.31</v>
      </c>
      <c r="D49" s="49">
        <f t="shared" si="4"/>
        <v>35.5</v>
      </c>
      <c r="E49" s="49">
        <f t="shared" si="4"/>
        <v>49.41</v>
      </c>
      <c r="F49" s="49">
        <f t="shared" si="4"/>
        <v>110.99000000000001</v>
      </c>
      <c r="G49" s="49">
        <f t="shared" si="4"/>
        <v>160.76000000000002</v>
      </c>
      <c r="H49" s="49">
        <f t="shared" si="4"/>
        <v>944.90000000000009</v>
      </c>
      <c r="I49" s="49">
        <f t="shared" si="4"/>
        <v>1278</v>
      </c>
      <c r="J49" s="49">
        <f t="shared" si="4"/>
        <v>1109</v>
      </c>
      <c r="K49" s="50">
        <f t="shared" si="4"/>
        <v>1506</v>
      </c>
      <c r="L49" s="109"/>
      <c r="M49" s="110"/>
      <c r="N49" s="110"/>
      <c r="O49" s="110"/>
      <c r="P49" s="110"/>
      <c r="Q49" s="110"/>
      <c r="R49" s="110"/>
      <c r="S49" s="111"/>
    </row>
  </sheetData>
  <mergeCells count="47">
    <mergeCell ref="L49:S49"/>
    <mergeCell ref="L44:S44"/>
    <mergeCell ref="L45:S45"/>
    <mergeCell ref="L46:S46"/>
    <mergeCell ref="L47:S47"/>
    <mergeCell ref="L48:O48"/>
    <mergeCell ref="P48:S48"/>
    <mergeCell ref="L43:S43"/>
    <mergeCell ref="L32:S32"/>
    <mergeCell ref="L33:S33"/>
    <mergeCell ref="L34:S34"/>
    <mergeCell ref="L35:S35"/>
    <mergeCell ref="L36:S36"/>
    <mergeCell ref="L37:S37"/>
    <mergeCell ref="L38:O38"/>
    <mergeCell ref="P38:S38"/>
    <mergeCell ref="R40:S40"/>
    <mergeCell ref="L41:S41"/>
    <mergeCell ref="L42:S42"/>
    <mergeCell ref="L31:S31"/>
    <mergeCell ref="L23:S23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J24:J28"/>
    <mergeCell ref="K24:K28"/>
    <mergeCell ref="L24:S28"/>
    <mergeCell ref="L29:O29"/>
    <mergeCell ref="P29:S29"/>
    <mergeCell ref="L22:S22"/>
    <mergeCell ref="I7:N7"/>
    <mergeCell ref="G8:M8"/>
    <mergeCell ref="L13:S13"/>
    <mergeCell ref="L14:S14"/>
    <mergeCell ref="L15:S15"/>
    <mergeCell ref="L16:S16"/>
    <mergeCell ref="L17:S17"/>
    <mergeCell ref="L18:S18"/>
    <mergeCell ref="L19:S19"/>
    <mergeCell ref="L20:O20"/>
    <mergeCell ref="P20:S20"/>
  </mergeCells>
  <pageMargins left="0.25" right="0.25" top="0.75" bottom="0.75" header="0.3" footer="0.3"/>
  <pageSetup paperSize="9" scale="74" orientation="portrait" r:id="rId1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view="pageBreakPreview" topLeftCell="A16" zoomScaleSheetLayoutView="100" workbookViewId="0">
      <selection activeCell="L22" sqref="L22:S22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121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1"/>
      <c r="G8" s="88" t="s">
        <v>53</v>
      </c>
      <c r="H8" s="88"/>
      <c r="I8" s="88"/>
      <c r="J8" s="88"/>
      <c r="K8" s="88"/>
      <c r="L8" s="88"/>
      <c r="M8" s="88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26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26"/>
      <c r="B14" s="26">
        <v>4.9000000000000004</v>
      </c>
      <c r="C14" s="19">
        <v>6.5</v>
      </c>
      <c r="D14" s="19">
        <v>4.47</v>
      </c>
      <c r="E14" s="19">
        <v>6</v>
      </c>
      <c r="F14" s="19">
        <v>23.43</v>
      </c>
      <c r="G14" s="19">
        <v>31.2</v>
      </c>
      <c r="H14" s="27">
        <v>154</v>
      </c>
      <c r="I14" s="27">
        <v>206</v>
      </c>
      <c r="J14" s="27">
        <v>150</v>
      </c>
      <c r="K14" s="26">
        <v>200</v>
      </c>
      <c r="L14" s="59" t="s">
        <v>103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26"/>
      <c r="B15" s="26">
        <v>1.1000000000000001</v>
      </c>
      <c r="C15" s="19">
        <v>1.4</v>
      </c>
      <c r="D15" s="19">
        <v>1.1000000000000001</v>
      </c>
      <c r="E15" s="19">
        <v>1.4</v>
      </c>
      <c r="F15" s="19">
        <v>8.4</v>
      </c>
      <c r="G15" s="19">
        <v>11.2</v>
      </c>
      <c r="H15" s="27">
        <v>46</v>
      </c>
      <c r="I15" s="27">
        <v>61</v>
      </c>
      <c r="J15" s="27">
        <v>150</v>
      </c>
      <c r="K15" s="26">
        <v>200</v>
      </c>
      <c r="L15" s="59" t="s">
        <v>26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26"/>
      <c r="B16" s="7">
        <v>2.62</v>
      </c>
      <c r="C16" s="5">
        <v>4.9800000000000004</v>
      </c>
      <c r="D16" s="5">
        <v>2.66</v>
      </c>
      <c r="E16" s="5">
        <v>2.96</v>
      </c>
      <c r="F16" s="5">
        <v>9.6</v>
      </c>
      <c r="G16" s="5">
        <v>14.5</v>
      </c>
      <c r="H16" s="6">
        <v>70</v>
      </c>
      <c r="I16" s="6">
        <v>106</v>
      </c>
      <c r="J16" s="6">
        <v>20</v>
      </c>
      <c r="K16" s="7">
        <v>30</v>
      </c>
      <c r="L16" s="59" t="s">
        <v>196</v>
      </c>
      <c r="M16" s="60"/>
      <c r="N16" s="60"/>
      <c r="O16" s="60"/>
      <c r="P16" s="60"/>
      <c r="Q16" s="60"/>
      <c r="R16" s="60"/>
      <c r="S16" s="61"/>
    </row>
    <row r="17" spans="1:22" ht="15" customHeight="1" x14ac:dyDescent="0.25">
      <c r="A17" s="28"/>
      <c r="B17" s="13"/>
      <c r="C17" s="5"/>
      <c r="D17" s="5"/>
      <c r="E17" s="5"/>
      <c r="F17" s="5"/>
      <c r="G17" s="5"/>
      <c r="H17" s="5"/>
      <c r="I17" s="5"/>
      <c r="J17" s="5">
        <v>6</v>
      </c>
      <c r="K17" s="7">
        <v>9</v>
      </c>
      <c r="L17" s="62"/>
      <c r="M17" s="63"/>
      <c r="N17" s="63"/>
      <c r="O17" s="63"/>
      <c r="P17" s="63"/>
      <c r="Q17" s="63"/>
      <c r="R17" s="63"/>
      <c r="S17" s="64"/>
      <c r="V17">
        <v>8</v>
      </c>
    </row>
    <row r="18" spans="1:22" ht="17.2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2"/>
      <c r="M18" s="63"/>
      <c r="N18" s="63"/>
      <c r="O18" s="63"/>
      <c r="P18" s="63"/>
      <c r="Q18" s="63"/>
      <c r="R18" s="63"/>
      <c r="S18" s="64"/>
      <c r="T18" s="2"/>
    </row>
    <row r="19" spans="1:22" ht="15" customHeight="1" x14ac:dyDescent="0.25">
      <c r="A19" s="1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62"/>
      <c r="M19" s="63"/>
      <c r="N19" s="63"/>
      <c r="O19" s="63"/>
      <c r="P19" s="63"/>
      <c r="Q19" s="63"/>
      <c r="R19" s="63"/>
      <c r="S19" s="64"/>
      <c r="T19" s="2"/>
    </row>
    <row r="20" spans="1:22" ht="29.25" x14ac:dyDescent="0.25">
      <c r="A20" s="14" t="s">
        <v>5</v>
      </c>
      <c r="B20" s="20">
        <f t="shared" ref="B20:G20" si="0">B14+B15+B16+B17+B18+B19</f>
        <v>8.620000000000001</v>
      </c>
      <c r="C20" s="21">
        <f t="shared" si="0"/>
        <v>12.88</v>
      </c>
      <c r="D20" s="21">
        <f t="shared" si="0"/>
        <v>8.23</v>
      </c>
      <c r="E20" s="21">
        <f t="shared" si="0"/>
        <v>10.36</v>
      </c>
      <c r="F20" s="21">
        <f t="shared" si="0"/>
        <v>41.43</v>
      </c>
      <c r="G20" s="21">
        <f t="shared" si="0"/>
        <v>56.9</v>
      </c>
      <c r="H20" s="21">
        <f>H14+H16+H15+H17+H18+H19</f>
        <v>270</v>
      </c>
      <c r="I20" s="21">
        <f>I14+I15+I16+I17+I18+I19</f>
        <v>373</v>
      </c>
      <c r="J20" s="21">
        <f>J14+J15+J16+J17+J18+J19</f>
        <v>326</v>
      </c>
      <c r="K20" s="21">
        <f>K14+K15+K16+K17+K18+K19</f>
        <v>439</v>
      </c>
      <c r="L20" s="59" t="s">
        <v>198</v>
      </c>
      <c r="M20" s="60"/>
      <c r="N20" s="60"/>
      <c r="O20" s="61"/>
      <c r="P20" s="59" t="s">
        <v>205</v>
      </c>
      <c r="Q20" s="60"/>
      <c r="R20" s="60"/>
      <c r="S20" s="61"/>
      <c r="T20" s="2"/>
    </row>
    <row r="21" spans="1:22" x14ac:dyDescent="0.25">
      <c r="A21" s="30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"/>
    </row>
    <row r="22" spans="1:22" ht="29.25" customHeight="1" x14ac:dyDescent="0.25">
      <c r="A22" s="26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2" x14ac:dyDescent="0.25">
      <c r="A23" s="26"/>
      <c r="B23" s="7">
        <v>0.4</v>
      </c>
      <c r="C23" s="5">
        <v>0.4</v>
      </c>
      <c r="D23" s="5">
        <v>0.4</v>
      </c>
      <c r="E23" s="5">
        <v>0.4</v>
      </c>
      <c r="F23" s="5">
        <v>9.8000000000000007</v>
      </c>
      <c r="G23" s="5">
        <v>9.8000000000000007</v>
      </c>
      <c r="H23" s="6">
        <v>44</v>
      </c>
      <c r="I23" s="6">
        <v>44</v>
      </c>
      <c r="J23" s="6">
        <v>100</v>
      </c>
      <c r="K23" s="7">
        <v>100</v>
      </c>
      <c r="L23" s="62" t="s">
        <v>197</v>
      </c>
      <c r="M23" s="63"/>
      <c r="N23" s="63"/>
      <c r="O23" s="63"/>
      <c r="P23" s="63"/>
      <c r="Q23" s="63"/>
      <c r="R23" s="63"/>
      <c r="S23" s="64"/>
    </row>
    <row r="24" spans="1:22" x14ac:dyDescent="0.25">
      <c r="A24" s="75"/>
      <c r="B24" s="72"/>
      <c r="C24" s="75"/>
      <c r="D24" s="75"/>
      <c r="E24" s="75"/>
      <c r="F24" s="75"/>
      <c r="G24" s="75"/>
      <c r="H24" s="75"/>
      <c r="I24" s="75"/>
      <c r="J24" s="75"/>
      <c r="K24" s="75"/>
      <c r="L24" s="78"/>
      <c r="M24" s="79"/>
      <c r="N24" s="79"/>
      <c r="O24" s="79"/>
      <c r="P24" s="79"/>
      <c r="Q24" s="79"/>
      <c r="R24" s="79"/>
      <c r="S24" s="80"/>
    </row>
    <row r="25" spans="1:22" ht="1.5" customHeight="1" x14ac:dyDescent="0.25">
      <c r="A25" s="76"/>
      <c r="B25" s="73"/>
      <c r="C25" s="76"/>
      <c r="D25" s="76"/>
      <c r="E25" s="76"/>
      <c r="F25" s="76"/>
      <c r="G25" s="76"/>
      <c r="H25" s="76"/>
      <c r="I25" s="76"/>
      <c r="J25" s="76"/>
      <c r="K25" s="76"/>
      <c r="L25" s="81"/>
      <c r="M25" s="82"/>
      <c r="N25" s="82"/>
      <c r="O25" s="82"/>
      <c r="P25" s="82"/>
      <c r="Q25" s="82"/>
      <c r="R25" s="82"/>
      <c r="S25" s="83"/>
    </row>
    <row r="26" spans="1:22" ht="15" hidden="1" customHeight="1" x14ac:dyDescent="0.25">
      <c r="A26" s="76"/>
      <c r="B26" s="73"/>
      <c r="C26" s="76"/>
      <c r="D26" s="76"/>
      <c r="E26" s="76"/>
      <c r="F26" s="76"/>
      <c r="G26" s="76"/>
      <c r="H26" s="76"/>
      <c r="I26" s="76"/>
      <c r="J26" s="76"/>
      <c r="K26" s="76"/>
      <c r="L26" s="81"/>
      <c r="M26" s="82"/>
      <c r="N26" s="82"/>
      <c r="O26" s="82"/>
      <c r="P26" s="82"/>
      <c r="Q26" s="82"/>
      <c r="R26" s="82"/>
      <c r="S26" s="83"/>
    </row>
    <row r="27" spans="1:22" ht="15" hidden="1" customHeight="1" x14ac:dyDescent="0.25">
      <c r="A27" s="76"/>
      <c r="B27" s="73"/>
      <c r="C27" s="76"/>
      <c r="D27" s="76"/>
      <c r="E27" s="76"/>
      <c r="F27" s="76"/>
      <c r="G27" s="76"/>
      <c r="H27" s="76"/>
      <c r="I27" s="76"/>
      <c r="J27" s="76"/>
      <c r="K27" s="76"/>
      <c r="L27" s="81"/>
      <c r="M27" s="82"/>
      <c r="N27" s="82"/>
      <c r="O27" s="82"/>
      <c r="P27" s="82"/>
      <c r="Q27" s="82"/>
      <c r="R27" s="82"/>
      <c r="S27" s="83"/>
    </row>
    <row r="28" spans="1:22" ht="15" hidden="1" customHeight="1" x14ac:dyDescent="0.25">
      <c r="A28" s="77"/>
      <c r="B28" s="74"/>
      <c r="C28" s="77"/>
      <c r="D28" s="77"/>
      <c r="E28" s="77"/>
      <c r="F28" s="77"/>
      <c r="G28" s="77"/>
      <c r="H28" s="77"/>
      <c r="I28" s="77"/>
      <c r="J28" s="77"/>
      <c r="K28" s="77"/>
      <c r="L28" s="84"/>
      <c r="M28" s="85"/>
      <c r="N28" s="85"/>
      <c r="O28" s="85"/>
      <c r="P28" s="85"/>
      <c r="Q28" s="85"/>
      <c r="R28" s="85"/>
      <c r="S28" s="86"/>
    </row>
    <row r="29" spans="1:22" ht="29.25" x14ac:dyDescent="0.25">
      <c r="A29" s="14" t="s">
        <v>5</v>
      </c>
      <c r="B29" s="20">
        <f t="shared" ref="B29:G29" si="1">B23+B24+B25+B26+B27+B28</f>
        <v>0.4</v>
      </c>
      <c r="C29" s="21">
        <f t="shared" si="1"/>
        <v>0.4</v>
      </c>
      <c r="D29" s="21">
        <f t="shared" si="1"/>
        <v>0.4</v>
      </c>
      <c r="E29" s="21">
        <f t="shared" si="1"/>
        <v>0.4</v>
      </c>
      <c r="F29" s="21">
        <f t="shared" si="1"/>
        <v>9.8000000000000007</v>
      </c>
      <c r="G29" s="21">
        <f t="shared" si="1"/>
        <v>9.8000000000000007</v>
      </c>
      <c r="H29" s="21">
        <f>H23+H25+H24+H26+H27+H28</f>
        <v>44</v>
      </c>
      <c r="I29" s="21">
        <f>I23+I24+I25+I26+I27+I28</f>
        <v>44</v>
      </c>
      <c r="J29" s="21">
        <f>J23+J24+J25+J26+J27+J28</f>
        <v>100</v>
      </c>
      <c r="K29" s="21">
        <f>K23+K24+K25+K26+K27+K28</f>
        <v>100</v>
      </c>
      <c r="L29" s="59" t="s">
        <v>199</v>
      </c>
      <c r="M29" s="60"/>
      <c r="N29" s="60"/>
      <c r="O29" s="61"/>
      <c r="P29" s="59" t="s">
        <v>204</v>
      </c>
      <c r="Q29" s="60"/>
      <c r="R29" s="60"/>
      <c r="S29" s="61"/>
    </row>
    <row r="30" spans="1:22" x14ac:dyDescent="0.25">
      <c r="A30" s="32"/>
      <c r="B30" s="32"/>
      <c r="C30" s="31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22" ht="29.25" customHeight="1" x14ac:dyDescent="0.25">
      <c r="A31" s="26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2" x14ac:dyDescent="0.25">
      <c r="A32" s="26"/>
      <c r="B32" s="26">
        <v>2.08</v>
      </c>
      <c r="C32" s="19">
        <v>3.47</v>
      </c>
      <c r="D32" s="19">
        <v>3.31</v>
      </c>
      <c r="E32" s="19">
        <v>5.51</v>
      </c>
      <c r="F32" s="19">
        <v>8.19</v>
      </c>
      <c r="G32" s="19">
        <v>13.66</v>
      </c>
      <c r="H32" s="27">
        <v>3.96</v>
      </c>
      <c r="I32" s="27">
        <v>6.61</v>
      </c>
      <c r="J32" s="27">
        <v>150</v>
      </c>
      <c r="K32" s="26">
        <v>250</v>
      </c>
      <c r="L32" s="59" t="s">
        <v>105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26"/>
      <c r="B33" s="26">
        <v>11.52</v>
      </c>
      <c r="C33" s="19">
        <v>15.37</v>
      </c>
      <c r="D33" s="19">
        <v>10.54</v>
      </c>
      <c r="E33" s="19">
        <v>14.05</v>
      </c>
      <c r="F33" s="19">
        <v>21.01</v>
      </c>
      <c r="G33" s="19">
        <v>28.01</v>
      </c>
      <c r="H33" s="27">
        <v>227.4</v>
      </c>
      <c r="I33" s="27">
        <v>303.2</v>
      </c>
      <c r="J33" s="27">
        <v>150</v>
      </c>
      <c r="K33" s="26">
        <v>200</v>
      </c>
      <c r="L33" s="59" t="s">
        <v>107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26"/>
      <c r="B34" s="28">
        <v>1.1399999999999999</v>
      </c>
      <c r="C34" s="19">
        <v>1.91</v>
      </c>
      <c r="D34" s="19">
        <v>2.79</v>
      </c>
      <c r="E34" s="19">
        <v>4.66</v>
      </c>
      <c r="F34" s="19">
        <v>3.2</v>
      </c>
      <c r="G34" s="19">
        <v>5.33</v>
      </c>
      <c r="H34" s="19">
        <v>43</v>
      </c>
      <c r="I34" s="19">
        <v>72</v>
      </c>
      <c r="J34" s="19">
        <v>20</v>
      </c>
      <c r="K34" s="26">
        <v>30</v>
      </c>
      <c r="L34" s="59" t="s">
        <v>106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28"/>
      <c r="B35" s="28"/>
      <c r="C35" s="19"/>
      <c r="D35" s="19"/>
      <c r="E35" s="19"/>
      <c r="F35" s="19"/>
      <c r="G35" s="19"/>
      <c r="H35" s="19"/>
      <c r="I35" s="19"/>
      <c r="J35" s="19"/>
      <c r="K35" s="26"/>
      <c r="L35" s="59"/>
      <c r="M35" s="60"/>
      <c r="N35" s="60"/>
      <c r="O35" s="60"/>
      <c r="P35" s="60"/>
      <c r="Q35" s="60"/>
      <c r="R35" s="60"/>
      <c r="S35" s="61"/>
    </row>
    <row r="36" spans="1:19" x14ac:dyDescent="0.25">
      <c r="A36" s="19"/>
      <c r="B36" s="19">
        <v>3.46</v>
      </c>
      <c r="C36" s="19">
        <v>3.9</v>
      </c>
      <c r="D36" s="19">
        <v>0.43</v>
      </c>
      <c r="E36" s="19">
        <v>0.48</v>
      </c>
      <c r="F36" s="19">
        <v>21.56</v>
      </c>
      <c r="G36" s="19">
        <v>23.46</v>
      </c>
      <c r="H36" s="19">
        <v>106</v>
      </c>
      <c r="I36" s="19">
        <v>118</v>
      </c>
      <c r="J36" s="19">
        <v>45</v>
      </c>
      <c r="K36" s="19">
        <v>50</v>
      </c>
      <c r="L36" s="59" t="s">
        <v>23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19"/>
      <c r="B37" s="29">
        <v>0.37</v>
      </c>
      <c r="C37" s="29">
        <v>0.44</v>
      </c>
      <c r="D37" s="29">
        <v>0.02</v>
      </c>
      <c r="E37" s="29">
        <v>0.02</v>
      </c>
      <c r="F37" s="29">
        <v>13.7</v>
      </c>
      <c r="G37" s="29">
        <v>16.440000000000001</v>
      </c>
      <c r="H37" s="29">
        <v>54</v>
      </c>
      <c r="I37" s="29">
        <v>65</v>
      </c>
      <c r="J37" s="29">
        <v>150</v>
      </c>
      <c r="K37" s="29">
        <v>180</v>
      </c>
      <c r="L37" s="33" t="s">
        <v>109</v>
      </c>
      <c r="M37" s="34"/>
      <c r="N37" s="34" t="s">
        <v>111</v>
      </c>
      <c r="O37" s="34"/>
      <c r="P37" s="34"/>
      <c r="Q37" s="34"/>
      <c r="R37" s="34"/>
      <c r="S37" s="35"/>
    </row>
    <row r="38" spans="1:19" ht="29.25" x14ac:dyDescent="0.25">
      <c r="A38" s="14" t="s">
        <v>5</v>
      </c>
      <c r="B38" s="20">
        <f t="shared" ref="B38:G38" si="2">B32+B33+B34+B35+B36+B37</f>
        <v>18.57</v>
      </c>
      <c r="C38" s="21">
        <f t="shared" si="2"/>
        <v>25.09</v>
      </c>
      <c r="D38" s="21">
        <f t="shared" si="2"/>
        <v>17.09</v>
      </c>
      <c r="E38" s="21">
        <f t="shared" si="2"/>
        <v>24.720000000000002</v>
      </c>
      <c r="F38" s="21">
        <f t="shared" si="2"/>
        <v>67.660000000000011</v>
      </c>
      <c r="G38" s="21">
        <f t="shared" si="2"/>
        <v>86.9</v>
      </c>
      <c r="H38" s="21">
        <f>H32+H34+H33+H35+H36+H37</f>
        <v>434.36</v>
      </c>
      <c r="I38" s="21">
        <f>I32+I33+I34+I35+I36+I37</f>
        <v>564.80999999999995</v>
      </c>
      <c r="J38" s="21">
        <f>J32+J33+J34+J35+J36+J37</f>
        <v>515</v>
      </c>
      <c r="K38" s="21">
        <f>K32+K33+K34+K35+K36+K37</f>
        <v>710</v>
      </c>
      <c r="L38" s="59" t="s">
        <v>201</v>
      </c>
      <c r="M38" s="60"/>
      <c r="N38" s="60"/>
      <c r="O38" s="61"/>
      <c r="P38" s="59" t="s">
        <v>203</v>
      </c>
      <c r="Q38" s="60"/>
      <c r="R38" s="60"/>
      <c r="S38" s="61"/>
    </row>
    <row r="39" spans="1:19" hidden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36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65"/>
      <c r="S40" s="65"/>
    </row>
    <row r="41" spans="1:19" ht="42.75" x14ac:dyDescent="0.25">
      <c r="A41" s="26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26"/>
      <c r="B42" s="26">
        <v>5.3</v>
      </c>
      <c r="C42" s="19">
        <v>5.3</v>
      </c>
      <c r="D42" s="19">
        <v>3.9</v>
      </c>
      <c r="E42" s="19">
        <v>3.9</v>
      </c>
      <c r="F42" s="19">
        <v>32.4</v>
      </c>
      <c r="G42" s="19">
        <v>32.4</v>
      </c>
      <c r="H42" s="27">
        <v>188</v>
      </c>
      <c r="I42" s="27">
        <v>188</v>
      </c>
      <c r="J42" s="27">
        <v>70</v>
      </c>
      <c r="K42" s="26">
        <v>70</v>
      </c>
      <c r="L42" s="59" t="s">
        <v>104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26"/>
      <c r="B43" s="26"/>
      <c r="C43" s="19"/>
      <c r="D43" s="19"/>
      <c r="E43" s="19"/>
      <c r="F43" s="19"/>
      <c r="G43" s="19"/>
      <c r="H43" s="27"/>
      <c r="I43" s="27"/>
      <c r="J43" s="27"/>
      <c r="K43" s="26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26"/>
      <c r="B44" s="26"/>
      <c r="C44" s="19"/>
      <c r="D44" s="19"/>
      <c r="E44" s="19"/>
      <c r="F44" s="19">
        <v>6.82</v>
      </c>
      <c r="G44" s="19">
        <v>9.1</v>
      </c>
      <c r="H44" s="27">
        <v>26</v>
      </c>
      <c r="I44" s="27">
        <v>35</v>
      </c>
      <c r="J44" s="27">
        <v>150</v>
      </c>
      <c r="K44" s="26">
        <v>200</v>
      </c>
      <c r="L44" s="59" t="s">
        <v>25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28"/>
      <c r="B45" s="28"/>
      <c r="C45" s="19"/>
      <c r="D45" s="19"/>
      <c r="E45" s="19"/>
      <c r="F45" s="19"/>
      <c r="G45" s="19"/>
      <c r="H45" s="19"/>
      <c r="I45" s="19"/>
      <c r="J45" s="19"/>
      <c r="K45" s="26"/>
      <c r="L45" s="59"/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62"/>
      <c r="M46" s="63"/>
      <c r="N46" s="63"/>
      <c r="O46" s="63"/>
      <c r="P46" s="63"/>
      <c r="Q46" s="63"/>
      <c r="R46" s="63"/>
      <c r="S46" s="64"/>
    </row>
    <row r="47" spans="1:19" ht="17.25" customHeight="1" x14ac:dyDescent="0.25">
      <c r="A47" s="1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62"/>
      <c r="M47" s="63"/>
      <c r="N47" s="63"/>
      <c r="O47" s="63"/>
      <c r="P47" s="63"/>
      <c r="Q47" s="63"/>
      <c r="R47" s="63"/>
      <c r="S47" s="64"/>
    </row>
    <row r="48" spans="1:19" ht="27" customHeight="1" x14ac:dyDescent="0.25">
      <c r="A48" s="14" t="s">
        <v>5</v>
      </c>
      <c r="B48" s="20">
        <f t="shared" ref="B48:G48" si="3">B42+B43+B44+B45+B46+B47</f>
        <v>5.3</v>
      </c>
      <c r="C48" s="21">
        <f t="shared" si="3"/>
        <v>5.3</v>
      </c>
      <c r="D48" s="21">
        <f t="shared" si="3"/>
        <v>3.9</v>
      </c>
      <c r="E48" s="21">
        <f t="shared" si="3"/>
        <v>3.9</v>
      </c>
      <c r="F48" s="21">
        <f t="shared" si="3"/>
        <v>39.22</v>
      </c>
      <c r="G48" s="21">
        <f t="shared" si="3"/>
        <v>41.5</v>
      </c>
      <c r="H48" s="21">
        <f>H42+H44+H43+H45+H46+H47</f>
        <v>214</v>
      </c>
      <c r="I48" s="21">
        <f>I42+I43+I44+I45+I46+I47</f>
        <v>223</v>
      </c>
      <c r="J48" s="21">
        <f>J42+J43+J44+J45+J46+J47</f>
        <v>220</v>
      </c>
      <c r="K48" s="21">
        <f>K42+K43+K44+K45+K46+K47</f>
        <v>270</v>
      </c>
      <c r="L48" s="59" t="s">
        <v>200</v>
      </c>
      <c r="M48" s="60"/>
      <c r="N48" s="60"/>
      <c r="O48" s="61"/>
      <c r="P48" s="59" t="s">
        <v>202</v>
      </c>
      <c r="Q48" s="60"/>
      <c r="R48" s="60"/>
      <c r="S48" s="61"/>
    </row>
    <row r="49" spans="1:19" ht="72" x14ac:dyDescent="0.25">
      <c r="A49" s="14" t="s">
        <v>56</v>
      </c>
      <c r="B49" s="46">
        <f t="shared" ref="B49:K49" si="4">B20+B29+B38+B48</f>
        <v>32.89</v>
      </c>
      <c r="C49" s="46">
        <f t="shared" si="4"/>
        <v>43.67</v>
      </c>
      <c r="D49" s="46">
        <f t="shared" si="4"/>
        <v>29.619999999999997</v>
      </c>
      <c r="E49" s="46">
        <f t="shared" si="4"/>
        <v>39.380000000000003</v>
      </c>
      <c r="F49" s="46">
        <f t="shared" si="4"/>
        <v>158.11000000000001</v>
      </c>
      <c r="G49" s="46">
        <f t="shared" si="4"/>
        <v>195.10000000000002</v>
      </c>
      <c r="H49" s="46">
        <f t="shared" si="4"/>
        <v>962.36</v>
      </c>
      <c r="I49" s="46">
        <f t="shared" si="4"/>
        <v>1204.81</v>
      </c>
      <c r="J49" s="46">
        <f t="shared" si="4"/>
        <v>1161</v>
      </c>
      <c r="K49" s="46">
        <f t="shared" si="4"/>
        <v>1519</v>
      </c>
      <c r="L49" s="121"/>
      <c r="M49" s="122"/>
      <c r="N49" s="122"/>
      <c r="O49" s="122"/>
      <c r="P49" s="122"/>
      <c r="Q49" s="122"/>
      <c r="R49" s="122"/>
      <c r="S49" s="123"/>
    </row>
  </sheetData>
  <mergeCells count="46">
    <mergeCell ref="L49:S49"/>
    <mergeCell ref="L22:S22"/>
    <mergeCell ref="I7:N7"/>
    <mergeCell ref="G8:M8"/>
    <mergeCell ref="L13:S13"/>
    <mergeCell ref="L14:S14"/>
    <mergeCell ref="L15:S15"/>
    <mergeCell ref="L16:S16"/>
    <mergeCell ref="L17:S17"/>
    <mergeCell ref="L18:S18"/>
    <mergeCell ref="L19:S19"/>
    <mergeCell ref="L20:O20"/>
    <mergeCell ref="P20:S20"/>
    <mergeCell ref="L31:S31"/>
    <mergeCell ref="L23:S23"/>
    <mergeCell ref="K24:K28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J24:J28"/>
    <mergeCell ref="L24:S28"/>
    <mergeCell ref="L29:O29"/>
    <mergeCell ref="P29:S29"/>
    <mergeCell ref="L43:S43"/>
    <mergeCell ref="L32:S32"/>
    <mergeCell ref="L33:S33"/>
    <mergeCell ref="L34:S34"/>
    <mergeCell ref="L35:S35"/>
    <mergeCell ref="L36:S36"/>
    <mergeCell ref="L38:O38"/>
    <mergeCell ref="P38:S38"/>
    <mergeCell ref="R40:S40"/>
    <mergeCell ref="L41:S41"/>
    <mergeCell ref="L42:S42"/>
    <mergeCell ref="L44:S44"/>
    <mergeCell ref="L45:S45"/>
    <mergeCell ref="L46:S46"/>
    <mergeCell ref="L47:S47"/>
    <mergeCell ref="L48:O48"/>
    <mergeCell ref="P48:S48"/>
  </mergeCells>
  <pageMargins left="0.25" right="0.25" top="0.75" bottom="0.75" header="0.3" footer="0.3"/>
  <pageSetup paperSize="9" scale="74" orientation="portrait" horizontalDpi="4294967293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10" zoomScaleSheetLayoutView="100" workbookViewId="0">
      <selection activeCell="F24" sqref="F24:K28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123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89" t="s">
        <v>42</v>
      </c>
      <c r="G8" s="89"/>
      <c r="H8" s="89"/>
      <c r="I8" s="89"/>
      <c r="J8" s="89"/>
      <c r="K8" s="89"/>
      <c r="L8" s="89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90"/>
      <c r="J10" s="90"/>
      <c r="K10" s="90"/>
      <c r="L10" s="90"/>
      <c r="M10" s="90"/>
      <c r="N10" s="90"/>
      <c r="O10" s="90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7">
        <v>4.53</v>
      </c>
      <c r="C14" s="5">
        <v>6</v>
      </c>
      <c r="D14" s="5">
        <v>4.3600000000000003</v>
      </c>
      <c r="E14" s="5">
        <v>5.8</v>
      </c>
      <c r="F14" s="5">
        <v>31.76</v>
      </c>
      <c r="G14" s="5">
        <v>42.4</v>
      </c>
      <c r="H14" s="6">
        <v>186</v>
      </c>
      <c r="I14" s="6">
        <v>248</v>
      </c>
      <c r="J14" s="6">
        <v>150</v>
      </c>
      <c r="K14" s="7">
        <v>200</v>
      </c>
      <c r="L14" s="59" t="s">
        <v>50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1.1000000000000001</v>
      </c>
      <c r="C15" s="5">
        <v>1.4</v>
      </c>
      <c r="D15" s="5">
        <v>1.1000000000000001</v>
      </c>
      <c r="E15" s="5">
        <v>1.4</v>
      </c>
      <c r="F15" s="5">
        <v>8.4</v>
      </c>
      <c r="G15" s="5">
        <v>11.2</v>
      </c>
      <c r="H15" s="6">
        <v>46</v>
      </c>
      <c r="I15" s="6">
        <v>61</v>
      </c>
      <c r="J15" s="6">
        <v>150</v>
      </c>
      <c r="K15" s="7">
        <v>200</v>
      </c>
      <c r="L15" s="59" t="s">
        <v>26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3.2</v>
      </c>
      <c r="C16" s="5">
        <v>4.9000000000000004</v>
      </c>
      <c r="D16" s="5">
        <v>4.0999999999999996</v>
      </c>
      <c r="E16" s="5">
        <v>6.2</v>
      </c>
      <c r="F16" s="5">
        <v>9.4600000000000009</v>
      </c>
      <c r="G16" s="5">
        <v>14.2</v>
      </c>
      <c r="H16" s="6">
        <v>88.6</v>
      </c>
      <c r="I16" s="6">
        <v>133</v>
      </c>
      <c r="J16" s="6">
        <v>20</v>
      </c>
      <c r="K16" s="7">
        <v>30</v>
      </c>
      <c r="L16" s="59" t="s">
        <v>34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4</v>
      </c>
      <c r="K17" s="7">
        <v>6</v>
      </c>
      <c r="L17" s="62"/>
      <c r="M17" s="63"/>
      <c r="N17" s="63"/>
      <c r="O17" s="63"/>
      <c r="P17" s="63"/>
      <c r="Q17" s="63"/>
      <c r="R17" s="63"/>
      <c r="S17" s="64"/>
    </row>
    <row r="18" spans="1:20" ht="17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2"/>
      <c r="N18" s="92"/>
      <c r="O18" s="92"/>
      <c r="P18" s="92"/>
      <c r="Q18" s="92"/>
      <c r="R18" s="92"/>
      <c r="S18" s="93"/>
      <c r="T18" s="2"/>
    </row>
    <row r="19" spans="1:20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1"/>
      <c r="M19" s="92"/>
      <c r="N19" s="92"/>
      <c r="O19" s="92"/>
      <c r="P19" s="92"/>
      <c r="Q19" s="92"/>
      <c r="R19" s="92"/>
      <c r="S19" s="93"/>
      <c r="T19" s="2"/>
    </row>
    <row r="20" spans="1:20" ht="29.25" x14ac:dyDescent="0.25">
      <c r="A20" s="14" t="s">
        <v>5</v>
      </c>
      <c r="B20" s="20">
        <f t="shared" ref="B20:G20" si="0">B14+B15+B16+B17+B18+B19</f>
        <v>8.8300000000000018</v>
      </c>
      <c r="C20" s="21">
        <f t="shared" si="0"/>
        <v>12.3</v>
      </c>
      <c r="D20" s="21">
        <f t="shared" si="0"/>
        <v>9.56</v>
      </c>
      <c r="E20" s="21">
        <f t="shared" si="0"/>
        <v>13.399999999999999</v>
      </c>
      <c r="F20" s="21">
        <f t="shared" si="0"/>
        <v>49.620000000000005</v>
      </c>
      <c r="G20" s="21">
        <f t="shared" si="0"/>
        <v>67.8</v>
      </c>
      <c r="H20" s="21">
        <f>H14+H16+H15+H17+H18+H19</f>
        <v>320.60000000000002</v>
      </c>
      <c r="I20" s="21">
        <f>I14+I15+I16+I17+I18+I19</f>
        <v>442</v>
      </c>
      <c r="J20" s="21">
        <f>J14+J15+J16+J17+J18+J19</f>
        <v>324</v>
      </c>
      <c r="K20" s="21">
        <f>K14+K15+K16+K17+K18+K19</f>
        <v>436</v>
      </c>
      <c r="L20" s="94" t="s">
        <v>125</v>
      </c>
      <c r="M20" s="95"/>
      <c r="N20" s="95"/>
      <c r="O20" s="96"/>
      <c r="P20" s="94" t="s">
        <v>131</v>
      </c>
      <c r="Q20" s="95"/>
      <c r="R20" s="95"/>
      <c r="S20" s="96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7">
        <v>0.9</v>
      </c>
      <c r="C23" s="5">
        <v>0.9</v>
      </c>
      <c r="D23" s="5"/>
      <c r="E23" s="5"/>
      <c r="F23" s="5">
        <v>18.18</v>
      </c>
      <c r="G23" s="5">
        <v>18.18</v>
      </c>
      <c r="H23" s="6">
        <v>87</v>
      </c>
      <c r="I23" s="6">
        <v>87</v>
      </c>
      <c r="J23" s="6">
        <v>100</v>
      </c>
      <c r="K23" s="7">
        <v>100</v>
      </c>
      <c r="L23" s="62" t="s">
        <v>124</v>
      </c>
      <c r="M23" s="63"/>
      <c r="N23" s="63"/>
      <c r="O23" s="63"/>
      <c r="P23" s="63"/>
      <c r="Q23" s="63"/>
      <c r="R23" s="63"/>
      <c r="S23" s="64"/>
    </row>
    <row r="24" spans="1:20" x14ac:dyDescent="0.25">
      <c r="A24" s="69"/>
      <c r="B24" s="97"/>
      <c r="C24" s="69"/>
      <c r="D24" s="69"/>
      <c r="E24" s="69"/>
      <c r="F24" s="69"/>
      <c r="G24" s="69"/>
      <c r="H24" s="69"/>
      <c r="I24" s="69"/>
      <c r="J24" s="69"/>
      <c r="K24" s="69"/>
      <c r="L24" s="100"/>
      <c r="M24" s="101"/>
      <c r="N24" s="101"/>
      <c r="O24" s="101"/>
      <c r="P24" s="101"/>
      <c r="Q24" s="101"/>
      <c r="R24" s="101"/>
      <c r="S24" s="102"/>
    </row>
    <row r="25" spans="1:20" ht="1.5" customHeight="1" x14ac:dyDescent="0.25">
      <c r="A25" s="70"/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103"/>
      <c r="M25" s="104"/>
      <c r="N25" s="104"/>
      <c r="O25" s="104"/>
      <c r="P25" s="104"/>
      <c r="Q25" s="104"/>
      <c r="R25" s="104"/>
      <c r="S25" s="105"/>
    </row>
    <row r="26" spans="1:20" ht="15" hidden="1" customHeight="1" x14ac:dyDescent="0.25">
      <c r="A26" s="70"/>
      <c r="B26" s="98"/>
      <c r="C26" s="70"/>
      <c r="D26" s="70"/>
      <c r="E26" s="70"/>
      <c r="F26" s="70"/>
      <c r="G26" s="70"/>
      <c r="H26" s="70"/>
      <c r="I26" s="70"/>
      <c r="J26" s="70"/>
      <c r="K26" s="70"/>
      <c r="L26" s="103"/>
      <c r="M26" s="104"/>
      <c r="N26" s="104"/>
      <c r="O26" s="104"/>
      <c r="P26" s="104"/>
      <c r="Q26" s="104"/>
      <c r="R26" s="104"/>
      <c r="S26" s="105"/>
    </row>
    <row r="27" spans="1:20" ht="15" hidden="1" customHeight="1" x14ac:dyDescent="0.25">
      <c r="A27" s="70"/>
      <c r="B27" s="98"/>
      <c r="C27" s="70"/>
      <c r="D27" s="70"/>
      <c r="E27" s="70"/>
      <c r="F27" s="70"/>
      <c r="G27" s="70"/>
      <c r="H27" s="70"/>
      <c r="I27" s="70"/>
      <c r="J27" s="70"/>
      <c r="K27" s="70"/>
      <c r="L27" s="103"/>
      <c r="M27" s="104"/>
      <c r="N27" s="104"/>
      <c r="O27" s="104"/>
      <c r="P27" s="104"/>
      <c r="Q27" s="104"/>
      <c r="R27" s="104"/>
      <c r="S27" s="105"/>
    </row>
    <row r="28" spans="1:20" ht="15" hidden="1" customHeight="1" x14ac:dyDescent="0.25">
      <c r="A28" s="71"/>
      <c r="B28" s="99"/>
      <c r="C28" s="71"/>
      <c r="D28" s="71"/>
      <c r="E28" s="71"/>
      <c r="F28" s="71"/>
      <c r="G28" s="71"/>
      <c r="H28" s="71"/>
      <c r="I28" s="71"/>
      <c r="J28" s="71"/>
      <c r="K28" s="71"/>
      <c r="L28" s="106"/>
      <c r="M28" s="107"/>
      <c r="N28" s="107"/>
      <c r="O28" s="107"/>
      <c r="P28" s="107"/>
      <c r="Q28" s="107"/>
      <c r="R28" s="107"/>
      <c r="S28" s="108"/>
    </row>
    <row r="29" spans="1:20" ht="29.25" x14ac:dyDescent="0.25">
      <c r="A29" s="14" t="s">
        <v>5</v>
      </c>
      <c r="B29" s="14">
        <f t="shared" ref="B29:G29" si="1">B23+B24+B25+B26+B27+B28</f>
        <v>0.9</v>
      </c>
      <c r="C29" s="5">
        <f t="shared" si="1"/>
        <v>0.9</v>
      </c>
      <c r="D29" s="5">
        <f t="shared" si="1"/>
        <v>0</v>
      </c>
      <c r="E29" s="5">
        <f t="shared" si="1"/>
        <v>0</v>
      </c>
      <c r="F29" s="19">
        <f t="shared" si="1"/>
        <v>18.18</v>
      </c>
      <c r="G29" s="5">
        <f t="shared" si="1"/>
        <v>18.18</v>
      </c>
      <c r="H29" s="5">
        <f>H23+H25+H24+H26+H27+H28</f>
        <v>87</v>
      </c>
      <c r="I29" s="5">
        <f>I23+I24+I25+I26+I27+I28</f>
        <v>87</v>
      </c>
      <c r="J29" s="5">
        <f>J23+J24+J25+J26+J27+J28</f>
        <v>100</v>
      </c>
      <c r="K29" s="5">
        <f>K23+K24+K25+K26+K27+K28</f>
        <v>100</v>
      </c>
      <c r="L29" s="94" t="s">
        <v>128</v>
      </c>
      <c r="M29" s="95"/>
      <c r="N29" s="95"/>
      <c r="O29" s="96"/>
      <c r="P29" s="94" t="s">
        <v>129</v>
      </c>
      <c r="Q29" s="95"/>
      <c r="R29" s="95"/>
      <c r="S29" s="96"/>
    </row>
    <row r="30" spans="1:20" x14ac:dyDescent="0.25">
      <c r="A30" s="36"/>
      <c r="B30" s="36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7">
        <v>5.43</v>
      </c>
      <c r="C32" s="5">
        <v>9.0500000000000007</v>
      </c>
      <c r="D32" s="5">
        <v>3.08</v>
      </c>
      <c r="E32" s="5">
        <v>5.14</v>
      </c>
      <c r="F32" s="5">
        <v>9.7200000000000006</v>
      </c>
      <c r="G32" s="5">
        <v>5.22</v>
      </c>
      <c r="H32" s="6">
        <v>89</v>
      </c>
      <c r="I32" s="6">
        <v>148</v>
      </c>
      <c r="J32" s="6">
        <v>150</v>
      </c>
      <c r="K32" s="7">
        <v>250</v>
      </c>
      <c r="L32" s="59" t="s">
        <v>58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7">
        <v>7.1</v>
      </c>
      <c r="C33" s="5">
        <v>11.4</v>
      </c>
      <c r="D33" s="5">
        <v>6.08</v>
      </c>
      <c r="E33" s="5">
        <v>9.6999999999999993</v>
      </c>
      <c r="F33" s="5">
        <v>4.6900000000000004</v>
      </c>
      <c r="G33" s="5">
        <v>7.5</v>
      </c>
      <c r="H33" s="6">
        <v>102</v>
      </c>
      <c r="I33" s="6">
        <v>163</v>
      </c>
      <c r="J33" s="6">
        <v>50</v>
      </c>
      <c r="K33" s="7">
        <v>80</v>
      </c>
      <c r="L33" s="59" t="s">
        <v>62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7">
        <v>5.7</v>
      </c>
      <c r="C34" s="5">
        <v>8.5500000000000007</v>
      </c>
      <c r="D34" s="5">
        <v>4.5999999999999996</v>
      </c>
      <c r="E34" s="5">
        <v>6.9</v>
      </c>
      <c r="F34" s="5">
        <v>30.4</v>
      </c>
      <c r="G34" s="5">
        <v>45.6</v>
      </c>
      <c r="H34" s="6">
        <v>167</v>
      </c>
      <c r="I34" s="6">
        <v>250</v>
      </c>
      <c r="J34" s="6">
        <v>100</v>
      </c>
      <c r="K34" s="7">
        <v>150</v>
      </c>
      <c r="L34" s="59" t="s">
        <v>59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13">
        <v>0.35</v>
      </c>
      <c r="C35" s="5">
        <v>0.59</v>
      </c>
      <c r="D35" s="5">
        <v>2.19</v>
      </c>
      <c r="E35" s="5">
        <v>3.65</v>
      </c>
      <c r="F35" s="5">
        <v>1.25</v>
      </c>
      <c r="G35" s="5">
        <v>2.09</v>
      </c>
      <c r="H35" s="5">
        <v>26.3</v>
      </c>
      <c r="I35" s="5">
        <v>43.9</v>
      </c>
      <c r="J35" s="5">
        <v>30</v>
      </c>
      <c r="K35" s="7">
        <v>50</v>
      </c>
      <c r="L35" s="59" t="s">
        <v>49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5">
        <v>0.23</v>
      </c>
      <c r="C36" s="5">
        <v>0.28000000000000003</v>
      </c>
      <c r="D36" s="5">
        <v>1E-3</v>
      </c>
      <c r="E36" s="5">
        <v>1E-3</v>
      </c>
      <c r="F36" s="5">
        <v>13.76</v>
      </c>
      <c r="G36" s="5">
        <v>16.54</v>
      </c>
      <c r="H36" s="5">
        <v>53</v>
      </c>
      <c r="I36" s="5">
        <v>64</v>
      </c>
      <c r="J36" s="5">
        <v>150</v>
      </c>
      <c r="K36" s="5">
        <v>180</v>
      </c>
      <c r="L36" s="59" t="s">
        <v>24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9">
        <v>3.46</v>
      </c>
      <c r="C37" s="9">
        <v>3.9</v>
      </c>
      <c r="D37" s="9">
        <v>0.43</v>
      </c>
      <c r="E37" s="9">
        <v>0.48</v>
      </c>
      <c r="F37" s="9">
        <v>21.56</v>
      </c>
      <c r="G37" s="9">
        <v>23.46</v>
      </c>
      <c r="H37" s="9">
        <v>106</v>
      </c>
      <c r="I37" s="9">
        <v>118</v>
      </c>
      <c r="J37" s="9">
        <v>45</v>
      </c>
      <c r="K37" s="9">
        <v>50</v>
      </c>
      <c r="L37" s="59" t="s">
        <v>60</v>
      </c>
      <c r="M37" s="60"/>
      <c r="N37" s="60"/>
      <c r="O37" s="60"/>
      <c r="P37" s="60"/>
      <c r="Q37" s="60"/>
      <c r="R37" s="60"/>
      <c r="S37" s="61"/>
    </row>
    <row r="38" spans="1:19" ht="29.25" x14ac:dyDescent="0.25">
      <c r="A38" s="14" t="s">
        <v>5</v>
      </c>
      <c r="B38" s="20">
        <f t="shared" ref="B38:G38" si="2">B32+B33+B34+B35+B36+B37</f>
        <v>22.270000000000003</v>
      </c>
      <c r="C38" s="21">
        <f t="shared" si="2"/>
        <v>33.770000000000003</v>
      </c>
      <c r="D38" s="21">
        <f t="shared" si="2"/>
        <v>16.381</v>
      </c>
      <c r="E38" s="21">
        <f t="shared" si="2"/>
        <v>25.871000000000002</v>
      </c>
      <c r="F38" s="21">
        <f t="shared" si="2"/>
        <v>81.38</v>
      </c>
      <c r="G38" s="21">
        <f t="shared" si="2"/>
        <v>100.41</v>
      </c>
      <c r="H38" s="21">
        <f>H32+H34+H33+H35+H36+H37</f>
        <v>543.29999999999995</v>
      </c>
      <c r="I38" s="21">
        <f>I32+I33+I34+I35+I36+I37</f>
        <v>786.9</v>
      </c>
      <c r="J38" s="21">
        <f>J32+J33+J34+J35+J36+J37</f>
        <v>525</v>
      </c>
      <c r="K38" s="21">
        <f>K32+K33+K34+K35+K36+K37</f>
        <v>760</v>
      </c>
      <c r="L38" s="94" t="s">
        <v>126</v>
      </c>
      <c r="M38" s="95"/>
      <c r="N38" s="95"/>
      <c r="O38" s="96"/>
      <c r="P38" s="94" t="s">
        <v>130</v>
      </c>
      <c r="Q38" s="95"/>
      <c r="R38" s="95"/>
      <c r="S38" s="96"/>
    </row>
    <row r="39" spans="1:19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5"/>
      <c r="S40" s="112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7">
        <v>18.88</v>
      </c>
      <c r="C42" s="5">
        <v>23.6</v>
      </c>
      <c r="D42" s="5">
        <v>13.7</v>
      </c>
      <c r="E42" s="5">
        <v>17.100000000000001</v>
      </c>
      <c r="F42" s="5">
        <v>20.059999999999999</v>
      </c>
      <c r="G42" s="5">
        <v>25.1</v>
      </c>
      <c r="H42" s="6">
        <v>282</v>
      </c>
      <c r="I42" s="6">
        <v>352</v>
      </c>
      <c r="J42" s="6">
        <v>120</v>
      </c>
      <c r="K42" s="7">
        <v>150</v>
      </c>
      <c r="L42" s="59" t="s">
        <v>61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7"/>
      <c r="C43" s="5"/>
      <c r="D43" s="5"/>
      <c r="E43" s="5"/>
      <c r="F43" s="5"/>
      <c r="G43" s="5"/>
      <c r="H43" s="6"/>
      <c r="I43" s="6"/>
      <c r="J43" s="6"/>
      <c r="K43" s="7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7"/>
      <c r="C44" s="5"/>
      <c r="D44" s="5"/>
      <c r="E44" s="5"/>
      <c r="F44" s="5">
        <v>6.82</v>
      </c>
      <c r="G44" s="5">
        <v>9.1</v>
      </c>
      <c r="H44" s="6">
        <v>26</v>
      </c>
      <c r="I44" s="6">
        <v>35</v>
      </c>
      <c r="J44" s="6">
        <v>150</v>
      </c>
      <c r="K44" s="7">
        <v>200</v>
      </c>
      <c r="L44" s="59" t="s">
        <v>25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13">
        <v>1.73</v>
      </c>
      <c r="C45" s="5">
        <v>1.95</v>
      </c>
      <c r="D45" s="5">
        <v>0.2</v>
      </c>
      <c r="E45" s="5">
        <v>0.28000000000000003</v>
      </c>
      <c r="F45" s="5">
        <v>10.1</v>
      </c>
      <c r="G45" s="5">
        <v>13.6</v>
      </c>
      <c r="H45" s="5">
        <v>55</v>
      </c>
      <c r="I45" s="5">
        <v>63</v>
      </c>
      <c r="J45" s="5">
        <v>20</v>
      </c>
      <c r="K45" s="7">
        <v>30</v>
      </c>
      <c r="L45" s="59" t="s">
        <v>23</v>
      </c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91"/>
      <c r="M46" s="92"/>
      <c r="N46" s="92"/>
      <c r="O46" s="92"/>
      <c r="P46" s="92"/>
      <c r="Q46" s="92"/>
      <c r="R46" s="92"/>
      <c r="S46" s="93"/>
    </row>
    <row r="47" spans="1:19" ht="17.25" customHeight="1" x14ac:dyDescent="0.25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1"/>
      <c r="M47" s="92"/>
      <c r="N47" s="92"/>
      <c r="O47" s="92"/>
      <c r="P47" s="92"/>
      <c r="Q47" s="92"/>
      <c r="R47" s="92"/>
      <c r="S47" s="93"/>
    </row>
    <row r="48" spans="1:19" ht="27" customHeight="1" x14ac:dyDescent="0.25">
      <c r="A48" s="14" t="s">
        <v>5</v>
      </c>
      <c r="B48" s="20">
        <f t="shared" ref="B48:G48" si="3">B42+B43+B44+B45+B46+B47</f>
        <v>20.61</v>
      </c>
      <c r="C48" s="21">
        <f t="shared" si="3"/>
        <v>25.55</v>
      </c>
      <c r="D48" s="21">
        <f t="shared" si="3"/>
        <v>13.899999999999999</v>
      </c>
      <c r="E48" s="21">
        <f t="shared" si="3"/>
        <v>17.380000000000003</v>
      </c>
      <c r="F48" s="21">
        <f t="shared" si="3"/>
        <v>36.979999999999997</v>
      </c>
      <c r="G48" s="21">
        <f t="shared" si="3"/>
        <v>47.800000000000004</v>
      </c>
      <c r="H48" s="21">
        <f>H42+H44+H43+H45+H46+H47</f>
        <v>363</v>
      </c>
      <c r="I48" s="21">
        <f>I42+I43+I44+I45+I46+I47</f>
        <v>450</v>
      </c>
      <c r="J48" s="21">
        <f>J42+J43+J44+J45+J46+J47</f>
        <v>290</v>
      </c>
      <c r="K48" s="21">
        <f>K42+K43+K44+K45+K46+K47</f>
        <v>380</v>
      </c>
      <c r="L48" s="94" t="s">
        <v>127</v>
      </c>
      <c r="M48" s="95"/>
      <c r="N48" s="95"/>
      <c r="O48" s="96"/>
      <c r="P48" s="94" t="s">
        <v>132</v>
      </c>
      <c r="Q48" s="95"/>
      <c r="R48" s="95"/>
      <c r="S48" s="96"/>
    </row>
    <row r="49" spans="1:19" ht="36.75" customHeight="1" x14ac:dyDescent="0.25">
      <c r="A49" s="14" t="s">
        <v>56</v>
      </c>
      <c r="B49" s="49">
        <f t="shared" ref="B49:K49" si="4">B20+B29+B38+B48</f>
        <v>52.610000000000007</v>
      </c>
      <c r="C49" s="49">
        <f t="shared" si="4"/>
        <v>72.52000000000001</v>
      </c>
      <c r="D49" s="49">
        <f t="shared" si="4"/>
        <v>39.841000000000001</v>
      </c>
      <c r="E49" s="49">
        <f t="shared" si="4"/>
        <v>56.651000000000003</v>
      </c>
      <c r="F49" s="49">
        <f t="shared" si="4"/>
        <v>186.16</v>
      </c>
      <c r="G49" s="49">
        <f t="shared" si="4"/>
        <v>234.19</v>
      </c>
      <c r="H49" s="49">
        <f t="shared" si="4"/>
        <v>1313.9</v>
      </c>
      <c r="I49" s="49">
        <f t="shared" si="4"/>
        <v>1765.9</v>
      </c>
      <c r="J49" s="49">
        <f t="shared" si="4"/>
        <v>1239</v>
      </c>
      <c r="K49" s="49">
        <f t="shared" si="4"/>
        <v>1676</v>
      </c>
      <c r="L49" s="109"/>
      <c r="M49" s="110"/>
      <c r="N49" s="110"/>
      <c r="O49" s="111"/>
      <c r="P49" s="109"/>
      <c r="Q49" s="110"/>
      <c r="R49" s="110"/>
      <c r="S49" s="111"/>
    </row>
  </sheetData>
  <mergeCells count="49">
    <mergeCell ref="L49:O49"/>
    <mergeCell ref="P49:S49"/>
    <mergeCell ref="L48:O48"/>
    <mergeCell ref="P48:S48"/>
    <mergeCell ref="L37:S37"/>
    <mergeCell ref="L38:O38"/>
    <mergeCell ref="P38:S38"/>
    <mergeCell ref="R40:S40"/>
    <mergeCell ref="L41:S41"/>
    <mergeCell ref="L42:S42"/>
    <mergeCell ref="L43:S43"/>
    <mergeCell ref="L44:S44"/>
    <mergeCell ref="L45:S45"/>
    <mergeCell ref="L46:S46"/>
    <mergeCell ref="L47:S47"/>
    <mergeCell ref="L36:S36"/>
    <mergeCell ref="I24:I28"/>
    <mergeCell ref="J24:J28"/>
    <mergeCell ref="K24:K28"/>
    <mergeCell ref="L24:S28"/>
    <mergeCell ref="L29:O29"/>
    <mergeCell ref="P29:S29"/>
    <mergeCell ref="L31:S31"/>
    <mergeCell ref="L32:S32"/>
    <mergeCell ref="L33:S33"/>
    <mergeCell ref="L34:S34"/>
    <mergeCell ref="L35:S35"/>
    <mergeCell ref="L22:S22"/>
    <mergeCell ref="L23:S23"/>
    <mergeCell ref="A24:A28"/>
    <mergeCell ref="B24:B28"/>
    <mergeCell ref="C24:C28"/>
    <mergeCell ref="D24:D28"/>
    <mergeCell ref="E24:E28"/>
    <mergeCell ref="F24:F28"/>
    <mergeCell ref="G24:G28"/>
    <mergeCell ref="H24:H28"/>
    <mergeCell ref="L16:S16"/>
    <mergeCell ref="L17:S17"/>
    <mergeCell ref="L18:S18"/>
    <mergeCell ref="L19:S19"/>
    <mergeCell ref="L20:O20"/>
    <mergeCell ref="P20:S20"/>
    <mergeCell ref="L15:S15"/>
    <mergeCell ref="I7:N7"/>
    <mergeCell ref="F8:L8"/>
    <mergeCell ref="I10:O10"/>
    <mergeCell ref="L13:S13"/>
    <mergeCell ref="L14:S14"/>
  </mergeCells>
  <pageMargins left="0.25" right="0.25" top="0.75" bottom="0.75" header="0.3" footer="0.3"/>
  <pageSetup paperSize="9" scale="7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zoomScaleSheetLayoutView="100" workbookViewId="0">
      <selection activeCell="D23" sqref="D23:K23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122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89" t="s">
        <v>43</v>
      </c>
      <c r="G8" s="89"/>
      <c r="H8" s="89"/>
      <c r="I8" s="89"/>
      <c r="J8" s="89"/>
      <c r="K8" s="89"/>
      <c r="L8" s="89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90"/>
      <c r="J10" s="90"/>
      <c r="K10" s="90"/>
      <c r="L10" s="90"/>
      <c r="M10" s="90"/>
      <c r="N10" s="90"/>
      <c r="O10" s="90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7">
        <v>3.98</v>
      </c>
      <c r="C14" s="5">
        <v>5.3</v>
      </c>
      <c r="D14" s="5">
        <v>3.81</v>
      </c>
      <c r="E14" s="5">
        <v>5.0999999999999996</v>
      </c>
      <c r="F14" s="5">
        <v>20.64</v>
      </c>
      <c r="G14" s="5">
        <v>27.5</v>
      </c>
      <c r="H14" s="6">
        <v>134</v>
      </c>
      <c r="I14" s="6">
        <v>178</v>
      </c>
      <c r="J14" s="6">
        <v>150</v>
      </c>
      <c r="K14" s="7">
        <v>180</v>
      </c>
      <c r="L14" s="59" t="s">
        <v>35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3.15</v>
      </c>
      <c r="C15" s="5">
        <v>3.67</v>
      </c>
      <c r="D15" s="5">
        <v>2.72</v>
      </c>
      <c r="E15" s="5">
        <v>3.19</v>
      </c>
      <c r="F15" s="5">
        <v>12.9</v>
      </c>
      <c r="G15" s="5">
        <v>15.8</v>
      </c>
      <c r="H15" s="6">
        <v>89</v>
      </c>
      <c r="I15" s="6">
        <v>107</v>
      </c>
      <c r="J15" s="6">
        <v>150</v>
      </c>
      <c r="K15" s="7">
        <v>200</v>
      </c>
      <c r="L15" s="59" t="s">
        <v>36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2.62</v>
      </c>
      <c r="C16" s="5">
        <v>4.9800000000000004</v>
      </c>
      <c r="D16" s="5">
        <v>2.66</v>
      </c>
      <c r="E16" s="5">
        <v>2.96</v>
      </c>
      <c r="F16" s="5">
        <v>9.6</v>
      </c>
      <c r="G16" s="5">
        <v>14.5</v>
      </c>
      <c r="H16" s="6">
        <v>70</v>
      </c>
      <c r="I16" s="6">
        <v>106</v>
      </c>
      <c r="J16" s="6">
        <v>20</v>
      </c>
      <c r="K16" s="7">
        <v>30</v>
      </c>
      <c r="L16" s="59" t="s">
        <v>22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6</v>
      </c>
      <c r="K17" s="7">
        <v>9</v>
      </c>
      <c r="L17" s="62"/>
      <c r="M17" s="63"/>
      <c r="N17" s="63"/>
      <c r="O17" s="63"/>
      <c r="P17" s="63"/>
      <c r="Q17" s="63"/>
      <c r="R17" s="63"/>
      <c r="S17" s="64"/>
    </row>
    <row r="18" spans="1:20" ht="17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2"/>
      <c r="N18" s="92"/>
      <c r="O18" s="92"/>
      <c r="P18" s="92"/>
      <c r="Q18" s="92"/>
      <c r="R18" s="92"/>
      <c r="S18" s="93"/>
      <c r="T18" s="2"/>
    </row>
    <row r="19" spans="1:20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1"/>
      <c r="M19" s="92"/>
      <c r="N19" s="92"/>
      <c r="O19" s="92"/>
      <c r="P19" s="92"/>
      <c r="Q19" s="92"/>
      <c r="R19" s="92"/>
      <c r="S19" s="93"/>
      <c r="T19" s="2"/>
    </row>
    <row r="20" spans="1:20" ht="29.25" x14ac:dyDescent="0.25">
      <c r="A20" s="14" t="s">
        <v>5</v>
      </c>
      <c r="B20" s="20">
        <f t="shared" ref="B20:G20" si="0">B14+B15+B16+B17+B18+B19</f>
        <v>9.75</v>
      </c>
      <c r="C20" s="21">
        <f t="shared" si="0"/>
        <v>13.95</v>
      </c>
      <c r="D20" s="21">
        <f t="shared" si="0"/>
        <v>9.1900000000000013</v>
      </c>
      <c r="E20" s="21">
        <f t="shared" si="0"/>
        <v>11.25</v>
      </c>
      <c r="F20" s="21">
        <f t="shared" si="0"/>
        <v>43.14</v>
      </c>
      <c r="G20" s="21">
        <f t="shared" si="0"/>
        <v>57.8</v>
      </c>
      <c r="H20" s="21">
        <f>H14+H16+H15+H17+H18+H19</f>
        <v>293</v>
      </c>
      <c r="I20" s="21">
        <f>I14+I15+I16+I17+I18+I19</f>
        <v>391</v>
      </c>
      <c r="J20" s="21">
        <f>J14+J15+J16+J17+J18+J19</f>
        <v>326</v>
      </c>
      <c r="K20" s="21">
        <f>K14+K15+K16+K17+K18+K19</f>
        <v>419</v>
      </c>
      <c r="L20" s="94" t="s">
        <v>136</v>
      </c>
      <c r="M20" s="95"/>
      <c r="N20" s="95"/>
      <c r="O20" s="96"/>
      <c r="P20" s="94" t="s">
        <v>139</v>
      </c>
      <c r="Q20" s="95"/>
      <c r="R20" s="95"/>
      <c r="S20" s="96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7"/>
      <c r="C23" s="5"/>
      <c r="D23" s="5"/>
      <c r="E23" s="5"/>
      <c r="F23" s="5"/>
      <c r="G23" s="5"/>
      <c r="H23" s="6"/>
      <c r="I23" s="6"/>
      <c r="J23" s="6"/>
      <c r="K23" s="7"/>
      <c r="L23" s="62"/>
      <c r="M23" s="63"/>
      <c r="N23" s="63"/>
      <c r="O23" s="63"/>
      <c r="P23" s="63"/>
      <c r="Q23" s="63"/>
      <c r="R23" s="63"/>
      <c r="S23" s="64"/>
    </row>
    <row r="24" spans="1:20" x14ac:dyDescent="0.25">
      <c r="A24" s="69"/>
      <c r="B24" s="97"/>
      <c r="C24" s="69"/>
      <c r="D24" s="69"/>
      <c r="E24" s="69"/>
      <c r="F24" s="69"/>
      <c r="G24" s="69"/>
      <c r="H24" s="69"/>
      <c r="I24" s="69"/>
      <c r="J24" s="69"/>
      <c r="K24" s="69"/>
      <c r="L24" s="100"/>
      <c r="M24" s="101"/>
      <c r="N24" s="101"/>
      <c r="O24" s="101"/>
      <c r="P24" s="101"/>
      <c r="Q24" s="101"/>
      <c r="R24" s="101"/>
      <c r="S24" s="102"/>
    </row>
    <row r="25" spans="1:20" ht="1.5" customHeight="1" x14ac:dyDescent="0.25">
      <c r="A25" s="70"/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103"/>
      <c r="M25" s="104"/>
      <c r="N25" s="104"/>
      <c r="O25" s="104"/>
      <c r="P25" s="104"/>
      <c r="Q25" s="104"/>
      <c r="R25" s="104"/>
      <c r="S25" s="105"/>
    </row>
    <row r="26" spans="1:20" ht="15" hidden="1" customHeight="1" x14ac:dyDescent="0.25">
      <c r="A26" s="70"/>
      <c r="B26" s="98"/>
      <c r="C26" s="70"/>
      <c r="D26" s="70"/>
      <c r="E26" s="70"/>
      <c r="F26" s="70"/>
      <c r="G26" s="70"/>
      <c r="H26" s="70"/>
      <c r="I26" s="70"/>
      <c r="J26" s="70"/>
      <c r="K26" s="70"/>
      <c r="L26" s="103"/>
      <c r="M26" s="104"/>
      <c r="N26" s="104"/>
      <c r="O26" s="104"/>
      <c r="P26" s="104"/>
      <c r="Q26" s="104"/>
      <c r="R26" s="104"/>
      <c r="S26" s="105"/>
    </row>
    <row r="27" spans="1:20" ht="15" hidden="1" customHeight="1" x14ac:dyDescent="0.25">
      <c r="A27" s="70"/>
      <c r="B27" s="98"/>
      <c r="C27" s="70"/>
      <c r="D27" s="70"/>
      <c r="E27" s="70"/>
      <c r="F27" s="70"/>
      <c r="G27" s="70"/>
      <c r="H27" s="70"/>
      <c r="I27" s="70"/>
      <c r="J27" s="70"/>
      <c r="K27" s="70"/>
      <c r="L27" s="103"/>
      <c r="M27" s="104"/>
      <c r="N27" s="104"/>
      <c r="O27" s="104"/>
      <c r="P27" s="104"/>
      <c r="Q27" s="104"/>
      <c r="R27" s="104"/>
      <c r="S27" s="105"/>
    </row>
    <row r="28" spans="1:20" ht="15" hidden="1" customHeight="1" x14ac:dyDescent="0.25">
      <c r="A28" s="71"/>
      <c r="B28" s="99"/>
      <c r="C28" s="71"/>
      <c r="D28" s="71"/>
      <c r="E28" s="71"/>
      <c r="F28" s="71"/>
      <c r="G28" s="71"/>
      <c r="H28" s="71"/>
      <c r="I28" s="71"/>
      <c r="J28" s="71"/>
      <c r="K28" s="71"/>
      <c r="L28" s="106"/>
      <c r="M28" s="107"/>
      <c r="N28" s="107"/>
      <c r="O28" s="107"/>
      <c r="P28" s="107"/>
      <c r="Q28" s="107"/>
      <c r="R28" s="107"/>
      <c r="S28" s="108"/>
    </row>
    <row r="29" spans="1:20" ht="29.25" x14ac:dyDescent="0.25">
      <c r="A29" s="14" t="s">
        <v>5</v>
      </c>
      <c r="B29" s="14">
        <f t="shared" ref="B29:G29" si="1">B23+B24+B25+B26+B27+B28</f>
        <v>0</v>
      </c>
      <c r="C29" s="5">
        <f t="shared" si="1"/>
        <v>0</v>
      </c>
      <c r="D29" s="5">
        <f t="shared" si="1"/>
        <v>0</v>
      </c>
      <c r="E29" s="5">
        <f t="shared" si="1"/>
        <v>0</v>
      </c>
      <c r="F29" s="19">
        <f t="shared" si="1"/>
        <v>0</v>
      </c>
      <c r="G29" s="5">
        <f t="shared" si="1"/>
        <v>0</v>
      </c>
      <c r="H29" s="5">
        <f>H23+H25+H24+H26+H27+H28</f>
        <v>0</v>
      </c>
      <c r="I29" s="5">
        <f>I23+I24+I25+I26+I27+I28</f>
        <v>0</v>
      </c>
      <c r="J29" s="5">
        <f>J23+J24+J25+J26+J27+J28</f>
        <v>0</v>
      </c>
      <c r="K29" s="5">
        <f>K23+K24+K25+K26+K27+K28</f>
        <v>0</v>
      </c>
      <c r="L29" s="94" t="s">
        <v>134</v>
      </c>
      <c r="M29" s="95"/>
      <c r="N29" s="95"/>
      <c r="O29" s="96"/>
      <c r="P29" s="94" t="s">
        <v>135</v>
      </c>
      <c r="Q29" s="95"/>
      <c r="R29" s="95"/>
      <c r="S29" s="96"/>
    </row>
    <row r="30" spans="1:20" x14ac:dyDescent="0.25">
      <c r="A30" s="25"/>
      <c r="B30" s="25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7">
        <v>2.7</v>
      </c>
      <c r="C32" s="5">
        <v>5.08</v>
      </c>
      <c r="D32" s="5">
        <v>2.2999999999999998</v>
      </c>
      <c r="E32" s="5">
        <v>4.5999999999999996</v>
      </c>
      <c r="F32" s="5">
        <v>0.14000000000000001</v>
      </c>
      <c r="G32" s="5">
        <v>0.28000000000000003</v>
      </c>
      <c r="H32" s="6">
        <v>31.5</v>
      </c>
      <c r="I32" s="6">
        <v>63</v>
      </c>
      <c r="J32" s="6">
        <v>20</v>
      </c>
      <c r="K32" s="7">
        <v>40</v>
      </c>
      <c r="L32" s="59" t="s">
        <v>133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7">
        <v>1.4</v>
      </c>
      <c r="C33" s="5">
        <v>2.33</v>
      </c>
      <c r="D33" s="5">
        <v>2.06</v>
      </c>
      <c r="E33" s="5">
        <v>3.44</v>
      </c>
      <c r="F33" s="5">
        <v>8.35</v>
      </c>
      <c r="G33" s="5">
        <v>13.92</v>
      </c>
      <c r="H33" s="6">
        <v>58.5</v>
      </c>
      <c r="I33" s="6">
        <v>97</v>
      </c>
      <c r="J33" s="6">
        <v>150</v>
      </c>
      <c r="K33" s="7">
        <v>250</v>
      </c>
      <c r="L33" s="59" t="s">
        <v>63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7">
        <v>2.06</v>
      </c>
      <c r="C34" s="5">
        <v>3.09</v>
      </c>
      <c r="D34" s="5">
        <v>1.9</v>
      </c>
      <c r="E34" s="5">
        <v>2.85</v>
      </c>
      <c r="F34" s="5">
        <v>8.83</v>
      </c>
      <c r="G34" s="5">
        <v>13.2</v>
      </c>
      <c r="H34" s="6">
        <v>61</v>
      </c>
      <c r="I34" s="6">
        <v>91</v>
      </c>
      <c r="J34" s="6">
        <v>100</v>
      </c>
      <c r="K34" s="7">
        <v>150</v>
      </c>
      <c r="L34" s="59" t="s">
        <v>64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13">
        <v>11.88</v>
      </c>
      <c r="C35" s="5">
        <v>15.8</v>
      </c>
      <c r="D35" s="5">
        <v>13.64</v>
      </c>
      <c r="E35" s="5">
        <v>18.2</v>
      </c>
      <c r="F35" s="5">
        <v>2.66</v>
      </c>
      <c r="G35" s="5">
        <v>3.6</v>
      </c>
      <c r="H35" s="5">
        <v>181</v>
      </c>
      <c r="I35" s="5">
        <v>241</v>
      </c>
      <c r="J35" s="5">
        <v>60</v>
      </c>
      <c r="K35" s="7">
        <v>80</v>
      </c>
      <c r="L35" s="59" t="s">
        <v>65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5">
        <v>0.17</v>
      </c>
      <c r="C36" s="5">
        <v>0.2</v>
      </c>
      <c r="D36" s="5">
        <v>7.0000000000000007E-2</v>
      </c>
      <c r="E36" s="5">
        <v>0.08</v>
      </c>
      <c r="F36" s="5">
        <v>12.5</v>
      </c>
      <c r="G36" s="5">
        <v>15.01</v>
      </c>
      <c r="H36" s="5">
        <v>47.7</v>
      </c>
      <c r="I36" s="5">
        <v>58.4</v>
      </c>
      <c r="J36" s="5">
        <v>150</v>
      </c>
      <c r="K36" s="5">
        <v>180</v>
      </c>
      <c r="L36" s="59" t="s">
        <v>112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9">
        <v>3.46</v>
      </c>
      <c r="C37" s="9">
        <v>3.9</v>
      </c>
      <c r="D37" s="9">
        <v>0.43</v>
      </c>
      <c r="E37" s="9">
        <v>0.48</v>
      </c>
      <c r="F37" s="9">
        <v>21.56</v>
      </c>
      <c r="G37" s="9">
        <v>23.46</v>
      </c>
      <c r="H37" s="9">
        <v>106</v>
      </c>
      <c r="I37" s="9">
        <v>118</v>
      </c>
      <c r="J37" s="9">
        <v>45</v>
      </c>
      <c r="K37" s="9">
        <v>50</v>
      </c>
      <c r="L37" s="59" t="s">
        <v>60</v>
      </c>
      <c r="M37" s="60"/>
      <c r="N37" s="60"/>
      <c r="O37" s="60"/>
      <c r="P37" s="60"/>
      <c r="Q37" s="60"/>
      <c r="R37" s="60"/>
      <c r="S37" s="61"/>
    </row>
    <row r="38" spans="1:19" ht="29.25" x14ac:dyDescent="0.25">
      <c r="A38" s="14" t="s">
        <v>5</v>
      </c>
      <c r="B38" s="20">
        <f t="shared" ref="B38:G38" si="2">B32+B33+B34+B35+B36+B37</f>
        <v>21.67</v>
      </c>
      <c r="C38" s="21">
        <f t="shared" si="2"/>
        <v>30.4</v>
      </c>
      <c r="D38" s="21">
        <f t="shared" si="2"/>
        <v>20.399999999999999</v>
      </c>
      <c r="E38" s="21">
        <f t="shared" si="2"/>
        <v>29.649999999999995</v>
      </c>
      <c r="F38" s="21">
        <f t="shared" si="2"/>
        <v>54.040000000000006</v>
      </c>
      <c r="G38" s="21">
        <f t="shared" si="2"/>
        <v>69.47</v>
      </c>
      <c r="H38" s="21">
        <f>H32+H34+H33+H35+H36+H37</f>
        <v>485.7</v>
      </c>
      <c r="I38" s="21">
        <f>I32+I33+I34+I35+I36+I37</f>
        <v>668.4</v>
      </c>
      <c r="J38" s="21">
        <f>J32+J33+J34+J35+J36+J37</f>
        <v>525</v>
      </c>
      <c r="K38" s="21">
        <f>K32+K33+K34+K35+K36+K37</f>
        <v>750</v>
      </c>
      <c r="L38" s="94" t="s">
        <v>137</v>
      </c>
      <c r="M38" s="95"/>
      <c r="N38" s="95"/>
      <c r="O38" s="96"/>
      <c r="P38" s="94" t="s">
        <v>141</v>
      </c>
      <c r="Q38" s="95"/>
      <c r="R38" s="95"/>
      <c r="S38" s="96"/>
    </row>
    <row r="39" spans="1:19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5"/>
      <c r="S40" s="112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7">
        <v>8.5</v>
      </c>
      <c r="C42" s="5">
        <v>8.9</v>
      </c>
      <c r="D42" s="5">
        <v>8.1</v>
      </c>
      <c r="E42" s="5">
        <v>8.6999999999999993</v>
      </c>
      <c r="F42" s="5">
        <v>26.2</v>
      </c>
      <c r="G42" s="5">
        <v>27.3</v>
      </c>
      <c r="H42" s="6">
        <v>212</v>
      </c>
      <c r="I42" s="6">
        <v>230</v>
      </c>
      <c r="J42" s="6">
        <v>70</v>
      </c>
      <c r="K42" s="7">
        <v>70</v>
      </c>
      <c r="L42" s="59" t="s">
        <v>66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7"/>
      <c r="C43" s="5"/>
      <c r="D43" s="5"/>
      <c r="E43" s="5"/>
      <c r="F43" s="5"/>
      <c r="G43" s="5"/>
      <c r="H43" s="6"/>
      <c r="I43" s="6"/>
      <c r="J43" s="6"/>
      <c r="K43" s="7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7"/>
      <c r="C44" s="5"/>
      <c r="D44" s="5"/>
      <c r="E44" s="5"/>
      <c r="F44" s="5">
        <v>6.82</v>
      </c>
      <c r="G44" s="5">
        <v>9.1</v>
      </c>
      <c r="H44" s="6">
        <v>26</v>
      </c>
      <c r="I44" s="6">
        <v>35</v>
      </c>
      <c r="J44" s="6">
        <v>150</v>
      </c>
      <c r="K44" s="7">
        <v>180</v>
      </c>
      <c r="L44" s="59" t="s">
        <v>67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13"/>
      <c r="C45" s="5"/>
      <c r="D45" s="5"/>
      <c r="E45" s="5"/>
      <c r="F45" s="5"/>
      <c r="G45" s="5"/>
      <c r="H45" s="5"/>
      <c r="I45" s="5"/>
      <c r="J45" s="5"/>
      <c r="K45" s="7"/>
      <c r="L45" s="59"/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91"/>
      <c r="M46" s="92"/>
      <c r="N46" s="92"/>
      <c r="O46" s="92"/>
      <c r="P46" s="92"/>
      <c r="Q46" s="92"/>
      <c r="R46" s="92"/>
      <c r="S46" s="93"/>
    </row>
    <row r="47" spans="1:19" ht="17.25" customHeight="1" x14ac:dyDescent="0.25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1"/>
      <c r="M47" s="92"/>
      <c r="N47" s="92"/>
      <c r="O47" s="92"/>
      <c r="P47" s="92"/>
      <c r="Q47" s="92"/>
      <c r="R47" s="92"/>
      <c r="S47" s="93"/>
    </row>
    <row r="48" spans="1:19" ht="29.25" customHeight="1" x14ac:dyDescent="0.25">
      <c r="A48" s="14" t="s">
        <v>5</v>
      </c>
      <c r="B48" s="20">
        <f t="shared" ref="B48:G48" si="3">B42+B43+B44+B45+B46+B47</f>
        <v>8.5</v>
      </c>
      <c r="C48" s="21">
        <f t="shared" si="3"/>
        <v>8.9</v>
      </c>
      <c r="D48" s="21">
        <f t="shared" si="3"/>
        <v>8.1</v>
      </c>
      <c r="E48" s="21">
        <f t="shared" si="3"/>
        <v>8.6999999999999993</v>
      </c>
      <c r="F48" s="21">
        <f t="shared" si="3"/>
        <v>33.019999999999996</v>
      </c>
      <c r="G48" s="21">
        <f t="shared" si="3"/>
        <v>36.4</v>
      </c>
      <c r="H48" s="21">
        <f>H42+H44+H43+H45+H46+H47</f>
        <v>238</v>
      </c>
      <c r="I48" s="21">
        <f>I42+I43+I44+I45+I46+I47</f>
        <v>265</v>
      </c>
      <c r="J48" s="21">
        <f>J42+J43+J44+J45+J46+J47</f>
        <v>220</v>
      </c>
      <c r="K48" s="21">
        <f>K42+K43+K44+K45+K46+K47</f>
        <v>250</v>
      </c>
      <c r="L48" s="94" t="s">
        <v>138</v>
      </c>
      <c r="M48" s="95"/>
      <c r="N48" s="95"/>
      <c r="O48" s="96"/>
      <c r="P48" s="94" t="s">
        <v>140</v>
      </c>
      <c r="Q48" s="95"/>
      <c r="R48" s="95"/>
      <c r="S48" s="96"/>
    </row>
    <row r="49" spans="1:19" ht="46.5" customHeight="1" x14ac:dyDescent="0.25">
      <c r="A49" s="45" t="s">
        <v>54</v>
      </c>
      <c r="B49" s="50">
        <f t="shared" ref="B49:K49" si="4">B20+B29+B38+B48</f>
        <v>39.92</v>
      </c>
      <c r="C49" s="50">
        <f t="shared" si="4"/>
        <v>53.249999999999993</v>
      </c>
      <c r="D49" s="50">
        <f t="shared" si="4"/>
        <v>37.69</v>
      </c>
      <c r="E49" s="50">
        <f t="shared" si="4"/>
        <v>49.599999999999994</v>
      </c>
      <c r="F49" s="50">
        <f t="shared" si="4"/>
        <v>130.19999999999999</v>
      </c>
      <c r="G49" s="50">
        <f t="shared" si="4"/>
        <v>163.66999999999999</v>
      </c>
      <c r="H49" s="50">
        <f t="shared" si="4"/>
        <v>1016.7</v>
      </c>
      <c r="I49" s="50">
        <f t="shared" si="4"/>
        <v>1324.4</v>
      </c>
      <c r="J49" s="50">
        <f t="shared" si="4"/>
        <v>1071</v>
      </c>
      <c r="K49" s="50">
        <f t="shared" si="4"/>
        <v>1419</v>
      </c>
      <c r="L49" s="113"/>
      <c r="M49" s="114"/>
      <c r="N49" s="114"/>
      <c r="O49" s="114"/>
      <c r="P49" s="114"/>
      <c r="Q49" s="114"/>
      <c r="R49" s="114"/>
      <c r="S49" s="115"/>
    </row>
  </sheetData>
  <mergeCells count="48">
    <mergeCell ref="L49:S49"/>
    <mergeCell ref="L48:O48"/>
    <mergeCell ref="P48:S48"/>
    <mergeCell ref="L37:S37"/>
    <mergeCell ref="L38:O38"/>
    <mergeCell ref="P38:S38"/>
    <mergeCell ref="R40:S40"/>
    <mergeCell ref="L41:S41"/>
    <mergeCell ref="L42:S42"/>
    <mergeCell ref="L43:S43"/>
    <mergeCell ref="L44:S44"/>
    <mergeCell ref="L45:S45"/>
    <mergeCell ref="L46:S46"/>
    <mergeCell ref="L47:S47"/>
    <mergeCell ref="L36:S36"/>
    <mergeCell ref="I24:I28"/>
    <mergeCell ref="J24:J28"/>
    <mergeCell ref="K24:K28"/>
    <mergeCell ref="L24:S28"/>
    <mergeCell ref="L29:O29"/>
    <mergeCell ref="P29:S29"/>
    <mergeCell ref="L31:S31"/>
    <mergeCell ref="L32:S32"/>
    <mergeCell ref="L33:S33"/>
    <mergeCell ref="L34:S34"/>
    <mergeCell ref="L35:S35"/>
    <mergeCell ref="L22:S22"/>
    <mergeCell ref="L23:S23"/>
    <mergeCell ref="A24:A28"/>
    <mergeCell ref="B24:B28"/>
    <mergeCell ref="C24:C28"/>
    <mergeCell ref="D24:D28"/>
    <mergeCell ref="E24:E28"/>
    <mergeCell ref="F24:F28"/>
    <mergeCell ref="G24:G28"/>
    <mergeCell ref="H24:H28"/>
    <mergeCell ref="L16:S16"/>
    <mergeCell ref="L17:S17"/>
    <mergeCell ref="L18:S18"/>
    <mergeCell ref="L19:S19"/>
    <mergeCell ref="L20:O20"/>
    <mergeCell ref="P20:S20"/>
    <mergeCell ref="L15:S15"/>
    <mergeCell ref="I7:N7"/>
    <mergeCell ref="F8:L8"/>
    <mergeCell ref="I10:O10"/>
    <mergeCell ref="L13:S13"/>
    <mergeCell ref="L14:S14"/>
  </mergeCells>
  <pageMargins left="0.25" right="0.25" top="0.75" bottom="0.75" header="0.3" footer="0.3"/>
  <pageSetup paperSize="9" scale="7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13" zoomScaleSheetLayoutView="100" workbookViewId="0">
      <selection activeCell="B23" sqref="B23:K23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116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89" t="s">
        <v>44</v>
      </c>
      <c r="G8" s="89"/>
      <c r="H8" s="89"/>
      <c r="I8" s="89"/>
      <c r="J8" s="89"/>
      <c r="K8" s="89"/>
      <c r="L8" s="89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90"/>
      <c r="J10" s="90"/>
      <c r="K10" s="90"/>
      <c r="L10" s="90"/>
      <c r="M10" s="90"/>
      <c r="N10" s="90"/>
      <c r="O10" s="90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7">
        <v>5.3</v>
      </c>
      <c r="C14" s="5">
        <v>6.6</v>
      </c>
      <c r="D14" s="5">
        <v>3.7</v>
      </c>
      <c r="E14" s="5">
        <v>4.5999999999999996</v>
      </c>
      <c r="F14" s="5">
        <v>3.4</v>
      </c>
      <c r="G14" s="5">
        <v>4.2</v>
      </c>
      <c r="H14" s="6">
        <v>68</v>
      </c>
      <c r="I14" s="6">
        <v>85</v>
      </c>
      <c r="J14" s="6">
        <v>85</v>
      </c>
      <c r="K14" s="7">
        <v>105</v>
      </c>
      <c r="L14" s="59" t="s">
        <v>68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2.2599999999999998</v>
      </c>
      <c r="C15" s="5">
        <v>3</v>
      </c>
      <c r="D15" s="5">
        <v>2.16</v>
      </c>
      <c r="E15" s="5">
        <v>2.9</v>
      </c>
      <c r="F15" s="5">
        <v>1.02</v>
      </c>
      <c r="G15" s="5">
        <v>13.4</v>
      </c>
      <c r="H15" s="6">
        <v>67</v>
      </c>
      <c r="I15" s="6">
        <v>89</v>
      </c>
      <c r="J15" s="6">
        <v>150</v>
      </c>
      <c r="K15" s="7">
        <v>200</v>
      </c>
      <c r="L15" s="59" t="s">
        <v>69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1.19</v>
      </c>
      <c r="C16" s="5">
        <v>1.78</v>
      </c>
      <c r="D16" s="5">
        <v>0.15</v>
      </c>
      <c r="E16" s="5">
        <v>0.22</v>
      </c>
      <c r="F16" s="5">
        <v>38</v>
      </c>
      <c r="G16" s="5">
        <v>54</v>
      </c>
      <c r="H16" s="6">
        <v>0.03</v>
      </c>
      <c r="I16" s="6">
        <v>0.05</v>
      </c>
      <c r="J16" s="6">
        <v>57</v>
      </c>
      <c r="K16" s="7">
        <v>76.5</v>
      </c>
      <c r="L16" s="59" t="s">
        <v>27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10</v>
      </c>
      <c r="K17" s="7">
        <v>15</v>
      </c>
      <c r="L17" s="62"/>
      <c r="M17" s="63"/>
      <c r="N17" s="63"/>
      <c r="O17" s="63"/>
      <c r="P17" s="63"/>
      <c r="Q17" s="63"/>
      <c r="R17" s="63"/>
      <c r="S17" s="64"/>
    </row>
    <row r="18" spans="1:20" ht="17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2"/>
      <c r="N18" s="92"/>
      <c r="O18" s="92"/>
      <c r="P18" s="92"/>
      <c r="Q18" s="92"/>
      <c r="R18" s="92"/>
      <c r="S18" s="93"/>
      <c r="T18" s="2"/>
    </row>
    <row r="19" spans="1:20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1"/>
      <c r="M19" s="92"/>
      <c r="N19" s="92"/>
      <c r="O19" s="92"/>
      <c r="P19" s="92"/>
      <c r="Q19" s="92"/>
      <c r="R19" s="92"/>
      <c r="S19" s="93"/>
      <c r="T19" s="2"/>
    </row>
    <row r="20" spans="1:20" ht="29.25" x14ac:dyDescent="0.25">
      <c r="A20" s="14" t="s">
        <v>5</v>
      </c>
      <c r="B20" s="20">
        <f t="shared" ref="B20:G20" si="0">B14+B15+B16+B17+B18+B19</f>
        <v>8.75</v>
      </c>
      <c r="C20" s="21">
        <f t="shared" si="0"/>
        <v>11.379999999999999</v>
      </c>
      <c r="D20" s="21">
        <f t="shared" si="0"/>
        <v>6.0100000000000007</v>
      </c>
      <c r="E20" s="21">
        <f t="shared" si="0"/>
        <v>7.72</v>
      </c>
      <c r="F20" s="21">
        <f t="shared" si="0"/>
        <v>42.42</v>
      </c>
      <c r="G20" s="21">
        <f t="shared" si="0"/>
        <v>71.599999999999994</v>
      </c>
      <c r="H20" s="21">
        <f>H14+H16+H15+H17+H18+H19</f>
        <v>135.03</v>
      </c>
      <c r="I20" s="21">
        <f>I14+I15+I16+I17+I18+I19</f>
        <v>174.05</v>
      </c>
      <c r="J20" s="21">
        <f>J14+J15+J16+J17+J18+J19</f>
        <v>302</v>
      </c>
      <c r="K20" s="21">
        <f>K14+K15+K16+K17+K18+K19</f>
        <v>396.5</v>
      </c>
      <c r="L20" s="94" t="s">
        <v>143</v>
      </c>
      <c r="M20" s="95"/>
      <c r="N20" s="95"/>
      <c r="O20" s="96"/>
      <c r="P20" s="94" t="s">
        <v>144</v>
      </c>
      <c r="Q20" s="95"/>
      <c r="R20" s="95"/>
      <c r="S20" s="96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26">
        <v>4.3499999999999996</v>
      </c>
      <c r="C23" s="19">
        <v>4.3499999999999996</v>
      </c>
      <c r="D23" s="19">
        <v>3.75</v>
      </c>
      <c r="E23" s="19">
        <v>3.75</v>
      </c>
      <c r="F23" s="19">
        <v>6</v>
      </c>
      <c r="G23" s="19">
        <v>6</v>
      </c>
      <c r="H23" s="27">
        <v>75</v>
      </c>
      <c r="I23" s="27">
        <v>75</v>
      </c>
      <c r="J23" s="27">
        <v>150</v>
      </c>
      <c r="K23" s="26">
        <v>150</v>
      </c>
      <c r="L23" s="62" t="s">
        <v>28</v>
      </c>
      <c r="M23" s="63"/>
      <c r="N23" s="63"/>
      <c r="O23" s="63"/>
      <c r="P23" s="63"/>
      <c r="Q23" s="63"/>
      <c r="R23" s="63"/>
      <c r="S23" s="64"/>
    </row>
    <row r="24" spans="1:20" x14ac:dyDescent="0.25">
      <c r="A24" s="69"/>
      <c r="B24" s="97"/>
      <c r="C24" s="69"/>
      <c r="D24" s="69"/>
      <c r="E24" s="69"/>
      <c r="F24" s="69"/>
      <c r="G24" s="69"/>
      <c r="H24" s="69"/>
      <c r="I24" s="69"/>
      <c r="J24" s="69"/>
      <c r="K24" s="69"/>
      <c r="L24" s="100"/>
      <c r="M24" s="101"/>
      <c r="N24" s="101"/>
      <c r="O24" s="101"/>
      <c r="P24" s="101"/>
      <c r="Q24" s="101"/>
      <c r="R24" s="101"/>
      <c r="S24" s="102"/>
    </row>
    <row r="25" spans="1:20" ht="1.5" customHeight="1" x14ac:dyDescent="0.25">
      <c r="A25" s="70"/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103"/>
      <c r="M25" s="104"/>
      <c r="N25" s="104"/>
      <c r="O25" s="104"/>
      <c r="P25" s="104"/>
      <c r="Q25" s="104"/>
      <c r="R25" s="104"/>
      <c r="S25" s="105"/>
    </row>
    <row r="26" spans="1:20" ht="15" hidden="1" customHeight="1" x14ac:dyDescent="0.25">
      <c r="A26" s="70"/>
      <c r="B26" s="98"/>
      <c r="C26" s="70"/>
      <c r="D26" s="70"/>
      <c r="E26" s="70"/>
      <c r="F26" s="70"/>
      <c r="G26" s="70"/>
      <c r="H26" s="70"/>
      <c r="I26" s="70"/>
      <c r="J26" s="70"/>
      <c r="K26" s="70"/>
      <c r="L26" s="103"/>
      <c r="M26" s="104"/>
      <c r="N26" s="104"/>
      <c r="O26" s="104"/>
      <c r="P26" s="104"/>
      <c r="Q26" s="104"/>
      <c r="R26" s="104"/>
      <c r="S26" s="105"/>
    </row>
    <row r="27" spans="1:20" ht="15" hidden="1" customHeight="1" x14ac:dyDescent="0.25">
      <c r="A27" s="70"/>
      <c r="B27" s="98"/>
      <c r="C27" s="70"/>
      <c r="D27" s="70"/>
      <c r="E27" s="70"/>
      <c r="F27" s="70"/>
      <c r="G27" s="70"/>
      <c r="H27" s="70"/>
      <c r="I27" s="70"/>
      <c r="J27" s="70"/>
      <c r="K27" s="70"/>
      <c r="L27" s="103"/>
      <c r="M27" s="104"/>
      <c r="N27" s="104"/>
      <c r="O27" s="104"/>
      <c r="P27" s="104"/>
      <c r="Q27" s="104"/>
      <c r="R27" s="104"/>
      <c r="S27" s="105"/>
    </row>
    <row r="28" spans="1:20" ht="15" hidden="1" customHeight="1" x14ac:dyDescent="0.25">
      <c r="A28" s="71"/>
      <c r="B28" s="99"/>
      <c r="C28" s="71"/>
      <c r="D28" s="71"/>
      <c r="E28" s="71"/>
      <c r="F28" s="71"/>
      <c r="G28" s="71"/>
      <c r="H28" s="71"/>
      <c r="I28" s="71"/>
      <c r="J28" s="71"/>
      <c r="K28" s="71"/>
      <c r="L28" s="106"/>
      <c r="M28" s="107"/>
      <c r="N28" s="107"/>
      <c r="O28" s="107"/>
      <c r="P28" s="107"/>
      <c r="Q28" s="107"/>
      <c r="R28" s="107"/>
      <c r="S28" s="108"/>
    </row>
    <row r="29" spans="1:20" ht="29.25" x14ac:dyDescent="0.25">
      <c r="A29" s="14" t="s">
        <v>5</v>
      </c>
      <c r="B29" s="14">
        <f t="shared" ref="B29:G29" si="1">B23+B24+B25+B26+B27+B28</f>
        <v>4.3499999999999996</v>
      </c>
      <c r="C29" s="19">
        <f t="shared" si="1"/>
        <v>4.3499999999999996</v>
      </c>
      <c r="D29" s="19">
        <f t="shared" si="1"/>
        <v>3.75</v>
      </c>
      <c r="E29" s="19">
        <f t="shared" si="1"/>
        <v>3.75</v>
      </c>
      <c r="F29" s="19">
        <f t="shared" si="1"/>
        <v>6</v>
      </c>
      <c r="G29" s="19">
        <f t="shared" si="1"/>
        <v>6</v>
      </c>
      <c r="H29" s="19">
        <f>H23+H25+H24+H26+H27+H28</f>
        <v>75</v>
      </c>
      <c r="I29" s="19">
        <f>I23+I24+I25+I26+I27+I28</f>
        <v>75</v>
      </c>
      <c r="J29" s="19">
        <f>J23+J24+J25+J26+J27+J28</f>
        <v>150</v>
      </c>
      <c r="K29" s="19">
        <f>K23+K24+K25+K26+K27+K28</f>
        <v>150</v>
      </c>
      <c r="L29" s="94" t="s">
        <v>145</v>
      </c>
      <c r="M29" s="95"/>
      <c r="N29" s="95"/>
      <c r="O29" s="96"/>
      <c r="P29" s="94" t="s">
        <v>146</v>
      </c>
      <c r="Q29" s="95"/>
      <c r="R29" s="95"/>
      <c r="S29" s="96"/>
    </row>
    <row r="30" spans="1:20" x14ac:dyDescent="0.25">
      <c r="A30" s="25"/>
      <c r="B30" s="25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7">
        <v>5.94</v>
      </c>
      <c r="C32" s="5">
        <v>9.9</v>
      </c>
      <c r="D32" s="5">
        <v>4.4000000000000004</v>
      </c>
      <c r="E32" s="5">
        <v>7.27</v>
      </c>
      <c r="F32" s="5">
        <v>8.3000000000000007</v>
      </c>
      <c r="G32" s="5">
        <v>13.7</v>
      </c>
      <c r="H32" s="6">
        <v>96</v>
      </c>
      <c r="I32" s="6">
        <v>160</v>
      </c>
      <c r="J32" s="6">
        <v>150</v>
      </c>
      <c r="K32" s="7">
        <v>250</v>
      </c>
      <c r="L32" s="59" t="s">
        <v>70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7">
        <v>14.9</v>
      </c>
      <c r="C33" s="5">
        <v>19.899999999999999</v>
      </c>
      <c r="D33" s="5">
        <v>12.9</v>
      </c>
      <c r="E33" s="5">
        <v>18.7</v>
      </c>
      <c r="F33" s="5">
        <v>18.7</v>
      </c>
      <c r="G33" s="5">
        <v>24.9</v>
      </c>
      <c r="H33" s="6">
        <v>253.5</v>
      </c>
      <c r="I33" s="6">
        <v>338</v>
      </c>
      <c r="J33" s="6">
        <v>150</v>
      </c>
      <c r="K33" s="7">
        <v>200</v>
      </c>
      <c r="L33" s="59" t="s">
        <v>52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7"/>
      <c r="C34" s="5"/>
      <c r="D34" s="5"/>
      <c r="E34" s="5"/>
      <c r="F34" s="5"/>
      <c r="G34" s="5"/>
      <c r="H34" s="6"/>
      <c r="I34" s="6"/>
      <c r="J34" s="6"/>
      <c r="K34" s="7"/>
      <c r="L34" s="59"/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13">
        <v>3.46</v>
      </c>
      <c r="C35" s="5">
        <v>3.9</v>
      </c>
      <c r="D35" s="5">
        <v>0.43</v>
      </c>
      <c r="E35" s="5">
        <v>0.48</v>
      </c>
      <c r="F35" s="5">
        <v>21.56</v>
      </c>
      <c r="G35" s="5">
        <v>23.46</v>
      </c>
      <c r="H35" s="5">
        <v>106</v>
      </c>
      <c r="I35" s="5">
        <v>118</v>
      </c>
      <c r="J35" s="5">
        <v>45</v>
      </c>
      <c r="K35" s="7">
        <v>50</v>
      </c>
      <c r="L35" s="59" t="s">
        <v>23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5">
        <v>0.74</v>
      </c>
      <c r="C36" s="5">
        <v>0.89</v>
      </c>
      <c r="D36" s="5">
        <v>0.4</v>
      </c>
      <c r="E36" s="5">
        <v>0.5</v>
      </c>
      <c r="F36" s="5">
        <v>14.3</v>
      </c>
      <c r="G36" s="5">
        <v>25.74</v>
      </c>
      <c r="H36" s="5">
        <v>37.74</v>
      </c>
      <c r="I36" s="5">
        <v>45.29</v>
      </c>
      <c r="J36" s="5">
        <v>150</v>
      </c>
      <c r="K36" s="5">
        <v>200</v>
      </c>
      <c r="L36" s="59" t="s">
        <v>29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1"/>
      <c r="M37" s="92"/>
      <c r="N37" s="92"/>
      <c r="O37" s="92"/>
      <c r="P37" s="92"/>
      <c r="Q37" s="92"/>
      <c r="R37" s="92"/>
      <c r="S37" s="93"/>
    </row>
    <row r="38" spans="1:19" ht="29.25" x14ac:dyDescent="0.25">
      <c r="A38" s="14" t="s">
        <v>5</v>
      </c>
      <c r="B38" s="20">
        <f t="shared" ref="B38:G38" si="2">B32+B33+B34+B35+B36+B37</f>
        <v>25.04</v>
      </c>
      <c r="C38" s="21">
        <f t="shared" si="2"/>
        <v>34.589999999999996</v>
      </c>
      <c r="D38" s="21">
        <f t="shared" si="2"/>
        <v>18.13</v>
      </c>
      <c r="E38" s="21">
        <f t="shared" si="2"/>
        <v>26.95</v>
      </c>
      <c r="F38" s="21">
        <f t="shared" si="2"/>
        <v>62.86</v>
      </c>
      <c r="G38" s="21">
        <f t="shared" si="2"/>
        <v>87.8</v>
      </c>
      <c r="H38" s="21">
        <f>H32+H34+H33+H35+H36+H37</f>
        <v>493.24</v>
      </c>
      <c r="I38" s="21">
        <f>I32+I33+I34+I35+I36+I37</f>
        <v>661.29</v>
      </c>
      <c r="J38" s="21">
        <f>J32+J33+J34+J35+J36+J37</f>
        <v>495</v>
      </c>
      <c r="K38" s="21">
        <f>K32+K33+K34+K35+K36+K37</f>
        <v>700</v>
      </c>
      <c r="L38" s="94" t="s">
        <v>148</v>
      </c>
      <c r="M38" s="95"/>
      <c r="N38" s="95"/>
      <c r="O38" s="96"/>
      <c r="P38" s="94" t="s">
        <v>150</v>
      </c>
      <c r="Q38" s="95"/>
      <c r="R38" s="95"/>
      <c r="S38" s="96"/>
    </row>
    <row r="39" spans="1:19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5"/>
      <c r="S40" s="112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26">
        <v>4.8600000000000003</v>
      </c>
      <c r="C42" s="19">
        <v>7.8</v>
      </c>
      <c r="D42" s="19">
        <v>3.82</v>
      </c>
      <c r="E42" s="19">
        <v>6.1</v>
      </c>
      <c r="F42" s="19">
        <v>20.25</v>
      </c>
      <c r="G42" s="19">
        <v>32.4</v>
      </c>
      <c r="H42" s="27">
        <v>178</v>
      </c>
      <c r="I42" s="27">
        <v>219</v>
      </c>
      <c r="J42" s="27">
        <v>130</v>
      </c>
      <c r="K42" s="26">
        <v>160</v>
      </c>
      <c r="L42" s="59" t="s">
        <v>71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7"/>
      <c r="C43" s="5"/>
      <c r="D43" s="5"/>
      <c r="E43" s="5"/>
      <c r="F43" s="5"/>
      <c r="G43" s="5"/>
      <c r="H43" s="6"/>
      <c r="I43" s="6"/>
      <c r="J43" s="6"/>
      <c r="K43" s="7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13"/>
      <c r="C44" s="5"/>
      <c r="D44" s="5"/>
      <c r="E44" s="5"/>
      <c r="F44" s="5"/>
      <c r="G44" s="5"/>
      <c r="H44" s="5"/>
      <c r="I44" s="5"/>
      <c r="J44" s="5"/>
      <c r="K44" s="7"/>
      <c r="L44" s="59"/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13"/>
      <c r="C45" s="5"/>
      <c r="D45" s="5"/>
      <c r="E45" s="5"/>
      <c r="F45" s="19">
        <v>6.82</v>
      </c>
      <c r="G45" s="19">
        <v>9.1</v>
      </c>
      <c r="H45" s="19">
        <v>26</v>
      </c>
      <c r="I45" s="19">
        <v>35</v>
      </c>
      <c r="J45" s="19">
        <v>150</v>
      </c>
      <c r="K45" s="26">
        <v>200</v>
      </c>
      <c r="L45" s="59" t="s">
        <v>25</v>
      </c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91"/>
      <c r="M46" s="92"/>
      <c r="N46" s="92"/>
      <c r="O46" s="92"/>
      <c r="P46" s="92"/>
      <c r="Q46" s="92"/>
      <c r="R46" s="92"/>
      <c r="S46" s="93"/>
    </row>
    <row r="47" spans="1:19" ht="17.25" customHeight="1" x14ac:dyDescent="0.25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1"/>
      <c r="M47" s="92"/>
      <c r="N47" s="92"/>
      <c r="O47" s="92"/>
      <c r="P47" s="92"/>
      <c r="Q47" s="92"/>
      <c r="R47" s="92"/>
      <c r="S47" s="93"/>
    </row>
    <row r="48" spans="1:19" ht="27" customHeight="1" x14ac:dyDescent="0.25">
      <c r="A48" s="14" t="s">
        <v>5</v>
      </c>
      <c r="B48" s="20">
        <f t="shared" ref="B48:G48" si="3">B42+B43+B44+B45+B46+B47</f>
        <v>4.8600000000000003</v>
      </c>
      <c r="C48" s="21">
        <f t="shared" si="3"/>
        <v>7.8</v>
      </c>
      <c r="D48" s="21">
        <f t="shared" si="3"/>
        <v>3.82</v>
      </c>
      <c r="E48" s="21">
        <f t="shared" si="3"/>
        <v>6.1</v>
      </c>
      <c r="F48" s="21">
        <f t="shared" si="3"/>
        <v>27.07</v>
      </c>
      <c r="G48" s="21">
        <f t="shared" si="3"/>
        <v>41.5</v>
      </c>
      <c r="H48" s="21">
        <f>H42+H44+H43+H45+H46+H47</f>
        <v>204</v>
      </c>
      <c r="I48" s="21">
        <f>I42+I43+I44+I45+I46+I47</f>
        <v>254</v>
      </c>
      <c r="J48" s="21">
        <f>J42+J43+J44+J45+J46+J47</f>
        <v>280</v>
      </c>
      <c r="K48" s="21">
        <f>K42+K43+K44+K45+K46+K47</f>
        <v>360</v>
      </c>
      <c r="L48" s="94" t="s">
        <v>147</v>
      </c>
      <c r="M48" s="95"/>
      <c r="N48" s="95"/>
      <c r="O48" s="96"/>
      <c r="P48" s="94" t="s">
        <v>149</v>
      </c>
      <c r="Q48" s="95"/>
      <c r="R48" s="95"/>
      <c r="S48" s="96"/>
    </row>
    <row r="49" spans="1:19" ht="45" customHeight="1" x14ac:dyDescent="0.25">
      <c r="A49" s="45" t="s">
        <v>54</v>
      </c>
      <c r="B49" s="50">
        <f t="shared" ref="B49:K49" si="4">B20+B29+B38+B48</f>
        <v>43</v>
      </c>
      <c r="C49" s="50">
        <f t="shared" si="4"/>
        <v>58.11999999999999</v>
      </c>
      <c r="D49" s="50">
        <f t="shared" si="4"/>
        <v>31.71</v>
      </c>
      <c r="E49" s="50">
        <f t="shared" si="4"/>
        <v>44.52</v>
      </c>
      <c r="F49" s="50">
        <f t="shared" si="4"/>
        <v>138.35</v>
      </c>
      <c r="G49" s="50">
        <f t="shared" si="4"/>
        <v>206.89999999999998</v>
      </c>
      <c r="H49" s="50">
        <f t="shared" si="4"/>
        <v>907.27</v>
      </c>
      <c r="I49" s="50">
        <f t="shared" si="4"/>
        <v>1164.3399999999999</v>
      </c>
      <c r="J49" s="50">
        <f t="shared" si="4"/>
        <v>1227</v>
      </c>
      <c r="K49" s="50">
        <f t="shared" si="4"/>
        <v>1606.5</v>
      </c>
      <c r="L49" s="109"/>
      <c r="M49" s="110"/>
      <c r="N49" s="110"/>
      <c r="O49" s="110"/>
      <c r="P49" s="110"/>
      <c r="Q49" s="110"/>
      <c r="R49" s="110"/>
      <c r="S49" s="111"/>
    </row>
  </sheetData>
  <mergeCells count="48">
    <mergeCell ref="L49:S49"/>
    <mergeCell ref="L48:O48"/>
    <mergeCell ref="P48:S48"/>
    <mergeCell ref="L37:S37"/>
    <mergeCell ref="L38:O38"/>
    <mergeCell ref="P38:S38"/>
    <mergeCell ref="R40:S40"/>
    <mergeCell ref="L41:S41"/>
    <mergeCell ref="L42:S42"/>
    <mergeCell ref="L43:S43"/>
    <mergeCell ref="L44:S44"/>
    <mergeCell ref="L45:S45"/>
    <mergeCell ref="L46:S46"/>
    <mergeCell ref="L47:S47"/>
    <mergeCell ref="L36:S36"/>
    <mergeCell ref="I24:I28"/>
    <mergeCell ref="J24:J28"/>
    <mergeCell ref="K24:K28"/>
    <mergeCell ref="L24:S28"/>
    <mergeCell ref="L29:O29"/>
    <mergeCell ref="P29:S29"/>
    <mergeCell ref="L31:S31"/>
    <mergeCell ref="L32:S32"/>
    <mergeCell ref="L33:S33"/>
    <mergeCell ref="L34:S34"/>
    <mergeCell ref="L35:S35"/>
    <mergeCell ref="L22:S22"/>
    <mergeCell ref="L23:S23"/>
    <mergeCell ref="A24:A28"/>
    <mergeCell ref="B24:B28"/>
    <mergeCell ref="C24:C28"/>
    <mergeCell ref="D24:D28"/>
    <mergeCell ref="E24:E28"/>
    <mergeCell ref="F24:F28"/>
    <mergeCell ref="G24:G28"/>
    <mergeCell ref="H24:H28"/>
    <mergeCell ref="L16:S16"/>
    <mergeCell ref="L17:S17"/>
    <mergeCell ref="L18:S18"/>
    <mergeCell ref="L19:S19"/>
    <mergeCell ref="L20:O20"/>
    <mergeCell ref="P20:S20"/>
    <mergeCell ref="L15:S15"/>
    <mergeCell ref="I7:N7"/>
    <mergeCell ref="F8:L8"/>
    <mergeCell ref="I10:O10"/>
    <mergeCell ref="L13:S13"/>
    <mergeCell ref="L14:S14"/>
  </mergeCells>
  <pageMargins left="0.25" right="0.25" top="0.75" bottom="0.75" header="0.3" footer="0.3"/>
  <pageSetup paperSize="9" scale="7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38" zoomScaleSheetLayoutView="100" workbookViewId="0">
      <selection activeCell="K33" sqref="K33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117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89"/>
      <c r="G8" s="89"/>
      <c r="H8" s="89"/>
      <c r="I8" s="89"/>
      <c r="J8" s="89"/>
      <c r="K8" s="89"/>
      <c r="L8" s="89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customHeight="1" x14ac:dyDescent="0.25">
      <c r="A10" s="1"/>
      <c r="B10" s="1"/>
      <c r="C10" s="1"/>
      <c r="D10" s="1"/>
      <c r="E10" s="1"/>
      <c r="F10" s="1"/>
      <c r="G10" s="1"/>
      <c r="H10" s="119"/>
      <c r="I10" s="119"/>
      <c r="J10" s="119"/>
      <c r="K10" s="119"/>
      <c r="L10" s="119"/>
      <c r="M10" s="119"/>
      <c r="N10" s="119"/>
      <c r="O10" s="119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7">
        <v>3.23</v>
      </c>
      <c r="C14" s="5">
        <v>4.3099999999999996</v>
      </c>
      <c r="D14" s="5">
        <v>2.9</v>
      </c>
      <c r="E14" s="5">
        <v>3.9</v>
      </c>
      <c r="F14" s="5">
        <v>10.5</v>
      </c>
      <c r="G14" s="5">
        <v>14.1</v>
      </c>
      <c r="H14" s="6">
        <v>108.9</v>
      </c>
      <c r="I14" s="6">
        <v>145.19999999999999</v>
      </c>
      <c r="J14" s="6">
        <v>150</v>
      </c>
      <c r="K14" s="7">
        <v>200</v>
      </c>
      <c r="L14" s="59" t="s">
        <v>38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1.1000000000000001</v>
      </c>
      <c r="C15" s="5">
        <v>1.4</v>
      </c>
      <c r="D15" s="5">
        <v>1.1000000000000001</v>
      </c>
      <c r="E15" s="5">
        <v>1.4</v>
      </c>
      <c r="F15" s="5">
        <v>8.4</v>
      </c>
      <c r="G15" s="5">
        <v>11.2</v>
      </c>
      <c r="H15" s="6">
        <v>46</v>
      </c>
      <c r="I15" s="6">
        <v>61</v>
      </c>
      <c r="J15" s="6">
        <v>150</v>
      </c>
      <c r="K15" s="7">
        <v>200</v>
      </c>
      <c r="L15" s="59" t="s">
        <v>26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3.2</v>
      </c>
      <c r="C16" s="5">
        <v>4.9000000000000004</v>
      </c>
      <c r="D16" s="5">
        <v>4.0999999999999996</v>
      </c>
      <c r="E16" s="5">
        <v>6.2</v>
      </c>
      <c r="F16" s="5">
        <v>9.4600000000000009</v>
      </c>
      <c r="G16" s="5">
        <v>14.2</v>
      </c>
      <c r="H16" s="6">
        <v>88.6</v>
      </c>
      <c r="I16" s="6">
        <v>133</v>
      </c>
      <c r="J16" s="6">
        <v>20</v>
      </c>
      <c r="K16" s="7">
        <v>30</v>
      </c>
      <c r="L16" s="59" t="s">
        <v>34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4</v>
      </c>
      <c r="K17" s="7">
        <v>6</v>
      </c>
      <c r="L17" s="62"/>
      <c r="M17" s="63"/>
      <c r="N17" s="63"/>
      <c r="O17" s="63"/>
      <c r="P17" s="63"/>
      <c r="Q17" s="63"/>
      <c r="R17" s="63"/>
      <c r="S17" s="64"/>
    </row>
    <row r="18" spans="1:20" ht="17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2"/>
      <c r="N18" s="92"/>
      <c r="O18" s="92"/>
      <c r="P18" s="92"/>
      <c r="Q18" s="92"/>
      <c r="R18" s="92"/>
      <c r="S18" s="93"/>
      <c r="T18" s="2"/>
    </row>
    <row r="19" spans="1:20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1"/>
      <c r="M19" s="92"/>
      <c r="N19" s="92"/>
      <c r="O19" s="92"/>
      <c r="P19" s="92"/>
      <c r="Q19" s="92"/>
      <c r="R19" s="92"/>
      <c r="S19" s="93"/>
      <c r="T19" s="2"/>
    </row>
    <row r="20" spans="1:20" ht="29.25" x14ac:dyDescent="0.25">
      <c r="A20" s="14" t="s">
        <v>5</v>
      </c>
      <c r="B20" s="20">
        <f t="shared" ref="B20:G20" si="0">B14+B15+B16+B17+B18+B19</f>
        <v>7.53</v>
      </c>
      <c r="C20" s="21">
        <f t="shared" si="0"/>
        <v>10.61</v>
      </c>
      <c r="D20" s="21">
        <f t="shared" si="0"/>
        <v>8.1</v>
      </c>
      <c r="E20" s="21">
        <f t="shared" si="0"/>
        <v>11.5</v>
      </c>
      <c r="F20" s="21">
        <f t="shared" si="0"/>
        <v>28.36</v>
      </c>
      <c r="G20" s="21">
        <f t="shared" si="0"/>
        <v>39.5</v>
      </c>
      <c r="H20" s="21">
        <f>H14+H16+H15+H17+H18+H19</f>
        <v>243.5</v>
      </c>
      <c r="I20" s="21">
        <f>I14+I15+I16+I17+I18+I19</f>
        <v>339.2</v>
      </c>
      <c r="J20" s="21">
        <f>J14+J15+J16+J17+J18+J19</f>
        <v>324</v>
      </c>
      <c r="K20" s="21">
        <f>K14+K15+K16+K17+K18+K19</f>
        <v>436</v>
      </c>
      <c r="L20" s="94" t="s">
        <v>151</v>
      </c>
      <c r="M20" s="95"/>
      <c r="N20" s="95"/>
      <c r="O20" s="96"/>
      <c r="P20" s="94" t="s">
        <v>155</v>
      </c>
      <c r="Q20" s="95"/>
      <c r="R20" s="95"/>
      <c r="S20" s="96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26"/>
      <c r="C23" s="19"/>
      <c r="D23" s="19"/>
      <c r="E23" s="19"/>
      <c r="F23" s="19"/>
      <c r="G23" s="19"/>
      <c r="H23" s="27"/>
      <c r="I23" s="27"/>
      <c r="J23" s="27"/>
      <c r="K23" s="26"/>
      <c r="L23" s="62"/>
      <c r="M23" s="63"/>
      <c r="N23" s="63"/>
      <c r="O23" s="63"/>
      <c r="P23" s="63"/>
      <c r="Q23" s="63"/>
      <c r="R23" s="63"/>
      <c r="S23" s="64"/>
    </row>
    <row r="24" spans="1:20" x14ac:dyDescent="0.25">
      <c r="A24" s="69"/>
      <c r="B24" s="97"/>
      <c r="C24" s="69"/>
      <c r="D24" s="69"/>
      <c r="E24" s="69"/>
      <c r="F24" s="69"/>
      <c r="G24" s="69"/>
      <c r="H24" s="69"/>
      <c r="I24" s="69"/>
      <c r="J24" s="69"/>
      <c r="K24" s="69"/>
      <c r="L24" s="100"/>
      <c r="M24" s="101"/>
      <c r="N24" s="101"/>
      <c r="O24" s="101"/>
      <c r="P24" s="101"/>
      <c r="Q24" s="101"/>
      <c r="R24" s="101"/>
      <c r="S24" s="102"/>
    </row>
    <row r="25" spans="1:20" ht="1.5" customHeight="1" x14ac:dyDescent="0.25">
      <c r="A25" s="70"/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103"/>
      <c r="M25" s="104"/>
      <c r="N25" s="104"/>
      <c r="O25" s="104"/>
      <c r="P25" s="104"/>
      <c r="Q25" s="104"/>
      <c r="R25" s="104"/>
      <c r="S25" s="105"/>
    </row>
    <row r="26" spans="1:20" ht="15" hidden="1" customHeight="1" x14ac:dyDescent="0.25">
      <c r="A26" s="70"/>
      <c r="B26" s="98"/>
      <c r="C26" s="70"/>
      <c r="D26" s="70"/>
      <c r="E26" s="70"/>
      <c r="F26" s="70"/>
      <c r="G26" s="70"/>
      <c r="H26" s="70"/>
      <c r="I26" s="70"/>
      <c r="J26" s="70"/>
      <c r="K26" s="70"/>
      <c r="L26" s="103"/>
      <c r="M26" s="104"/>
      <c r="N26" s="104"/>
      <c r="O26" s="104"/>
      <c r="P26" s="104"/>
      <c r="Q26" s="104"/>
      <c r="R26" s="104"/>
      <c r="S26" s="105"/>
    </row>
    <row r="27" spans="1:20" ht="15" hidden="1" customHeight="1" x14ac:dyDescent="0.25">
      <c r="A27" s="70"/>
      <c r="B27" s="98"/>
      <c r="C27" s="70"/>
      <c r="D27" s="70"/>
      <c r="E27" s="70"/>
      <c r="F27" s="70"/>
      <c r="G27" s="70"/>
      <c r="H27" s="70"/>
      <c r="I27" s="70"/>
      <c r="J27" s="70"/>
      <c r="K27" s="70"/>
      <c r="L27" s="103"/>
      <c r="M27" s="104"/>
      <c r="N27" s="104"/>
      <c r="O27" s="104"/>
      <c r="P27" s="104"/>
      <c r="Q27" s="104"/>
      <c r="R27" s="104"/>
      <c r="S27" s="105"/>
    </row>
    <row r="28" spans="1:20" ht="15" hidden="1" customHeight="1" x14ac:dyDescent="0.25">
      <c r="A28" s="71"/>
      <c r="B28" s="99"/>
      <c r="C28" s="71"/>
      <c r="D28" s="71"/>
      <c r="E28" s="71"/>
      <c r="F28" s="71"/>
      <c r="G28" s="71"/>
      <c r="H28" s="71"/>
      <c r="I28" s="71"/>
      <c r="J28" s="71"/>
      <c r="K28" s="71"/>
      <c r="L28" s="106"/>
      <c r="M28" s="107"/>
      <c r="N28" s="107"/>
      <c r="O28" s="107"/>
      <c r="P28" s="107"/>
      <c r="Q28" s="107"/>
      <c r="R28" s="107"/>
      <c r="S28" s="108"/>
    </row>
    <row r="29" spans="1:20" ht="29.25" x14ac:dyDescent="0.25">
      <c r="A29" s="14" t="s">
        <v>5</v>
      </c>
      <c r="B29" s="14">
        <f t="shared" ref="B29:G29" si="1">B23+B24+B25+B26+B27+B28</f>
        <v>0</v>
      </c>
      <c r="C29" s="5">
        <f t="shared" si="1"/>
        <v>0</v>
      </c>
      <c r="D29" s="5">
        <f t="shared" si="1"/>
        <v>0</v>
      </c>
      <c r="E29" s="5">
        <f t="shared" si="1"/>
        <v>0</v>
      </c>
      <c r="F29" s="19">
        <f t="shared" si="1"/>
        <v>0</v>
      </c>
      <c r="G29" s="5">
        <f t="shared" si="1"/>
        <v>0</v>
      </c>
      <c r="H29" s="5">
        <f>H23+H25+H24+H26+H27+H28</f>
        <v>0</v>
      </c>
      <c r="I29" s="5">
        <f>I23+I24+I25+I26+I27+I28</f>
        <v>0</v>
      </c>
      <c r="J29" s="5">
        <f>J23+J24+J25+J26+J27+J28</f>
        <v>0</v>
      </c>
      <c r="K29" s="5">
        <f>K23+K24+K25+K26+K27+K28</f>
        <v>0</v>
      </c>
      <c r="L29" s="94" t="s">
        <v>18</v>
      </c>
      <c r="M29" s="95"/>
      <c r="N29" s="95"/>
      <c r="O29" s="96"/>
      <c r="P29" s="94" t="s">
        <v>19</v>
      </c>
      <c r="Q29" s="95"/>
      <c r="R29" s="95"/>
      <c r="S29" s="96"/>
    </row>
    <row r="30" spans="1:20" x14ac:dyDescent="0.25">
      <c r="A30" s="24"/>
      <c r="B30" s="24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7">
        <v>0.73</v>
      </c>
      <c r="C32" s="5">
        <v>1.1000000000000001</v>
      </c>
      <c r="D32" s="5">
        <v>2.75</v>
      </c>
      <c r="E32" s="5">
        <v>4.0999999999999996</v>
      </c>
      <c r="F32" s="5">
        <v>4.8899999999999997</v>
      </c>
      <c r="G32" s="5">
        <v>7.3</v>
      </c>
      <c r="H32" s="6">
        <v>48</v>
      </c>
      <c r="I32" s="6">
        <v>72</v>
      </c>
      <c r="J32" s="6">
        <v>40</v>
      </c>
      <c r="K32" s="7">
        <v>60</v>
      </c>
      <c r="L32" s="59" t="s">
        <v>152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7">
        <v>1.35</v>
      </c>
      <c r="C33" s="5">
        <v>2.25</v>
      </c>
      <c r="D33" s="5">
        <v>3.27</v>
      </c>
      <c r="E33" s="5">
        <v>5.46</v>
      </c>
      <c r="F33" s="5">
        <v>7.57</v>
      </c>
      <c r="G33" s="5">
        <v>12.62</v>
      </c>
      <c r="H33" s="6">
        <v>66</v>
      </c>
      <c r="I33" s="6">
        <v>110</v>
      </c>
      <c r="J33" s="6">
        <v>150</v>
      </c>
      <c r="K33" s="7">
        <v>250</v>
      </c>
      <c r="L33" s="59" t="s">
        <v>75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7">
        <v>13.37</v>
      </c>
      <c r="C34" s="5">
        <v>14.86</v>
      </c>
      <c r="D34" s="5">
        <v>13.12</v>
      </c>
      <c r="E34" s="5">
        <v>14.58</v>
      </c>
      <c r="F34" s="5">
        <v>31.18</v>
      </c>
      <c r="G34" s="5">
        <v>34.65</v>
      </c>
      <c r="H34" s="6">
        <v>299</v>
      </c>
      <c r="I34" s="6">
        <v>332</v>
      </c>
      <c r="J34" s="6">
        <v>180</v>
      </c>
      <c r="K34" s="7">
        <v>200</v>
      </c>
      <c r="L34" s="59" t="s">
        <v>72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13">
        <v>3.46</v>
      </c>
      <c r="C35" s="5">
        <v>3.9</v>
      </c>
      <c r="D35" s="5">
        <v>0.43</v>
      </c>
      <c r="E35" s="5">
        <v>0.48</v>
      </c>
      <c r="F35" s="5">
        <v>21.56</v>
      </c>
      <c r="G35" s="5">
        <v>23.46</v>
      </c>
      <c r="H35" s="5">
        <v>106</v>
      </c>
      <c r="I35" s="5">
        <v>118</v>
      </c>
      <c r="J35" s="5">
        <v>45</v>
      </c>
      <c r="K35" s="7">
        <v>50</v>
      </c>
      <c r="L35" s="59" t="s">
        <v>23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5">
        <v>0.37</v>
      </c>
      <c r="C36" s="5">
        <v>0.44</v>
      </c>
      <c r="D36" s="5">
        <v>0.02</v>
      </c>
      <c r="E36" s="5">
        <v>0.02</v>
      </c>
      <c r="F36" s="5">
        <v>13.7</v>
      </c>
      <c r="G36" s="5">
        <v>16.440000000000001</v>
      </c>
      <c r="H36" s="5">
        <v>54</v>
      </c>
      <c r="I36" s="5">
        <v>65</v>
      </c>
      <c r="J36" s="5">
        <v>150</v>
      </c>
      <c r="K36" s="5">
        <v>180</v>
      </c>
      <c r="L36" s="59" t="s">
        <v>24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1"/>
      <c r="M37" s="92"/>
      <c r="N37" s="92"/>
      <c r="O37" s="92"/>
      <c r="P37" s="92"/>
      <c r="Q37" s="92"/>
      <c r="R37" s="92"/>
      <c r="S37" s="93"/>
    </row>
    <row r="38" spans="1:19" ht="29.25" x14ac:dyDescent="0.25">
      <c r="A38" s="14" t="s">
        <v>5</v>
      </c>
      <c r="B38" s="20">
        <f t="shared" ref="B38:G38" si="2">B32+B33+B34+B35+B36+B37</f>
        <v>19.28</v>
      </c>
      <c r="C38" s="21">
        <f t="shared" si="2"/>
        <v>22.55</v>
      </c>
      <c r="D38" s="21">
        <f t="shared" si="2"/>
        <v>19.59</v>
      </c>
      <c r="E38" s="21">
        <f t="shared" si="2"/>
        <v>24.64</v>
      </c>
      <c r="F38" s="21">
        <f t="shared" si="2"/>
        <v>78.900000000000006</v>
      </c>
      <c r="G38" s="21">
        <f t="shared" si="2"/>
        <v>94.47</v>
      </c>
      <c r="H38" s="21">
        <f>H32+H34+H33+H35+H36+H37</f>
        <v>573</v>
      </c>
      <c r="I38" s="21">
        <f>I32+I33+I34+I35+I36+I37</f>
        <v>697</v>
      </c>
      <c r="J38" s="21">
        <f>J32+J33+J34+J35+J36+J37</f>
        <v>565</v>
      </c>
      <c r="K38" s="21">
        <f>K32+K33+K34+K35+K36+K37</f>
        <v>740</v>
      </c>
      <c r="L38" s="94" t="s">
        <v>154</v>
      </c>
      <c r="M38" s="95"/>
      <c r="N38" s="95"/>
      <c r="O38" s="96"/>
      <c r="P38" s="94" t="s">
        <v>156</v>
      </c>
      <c r="Q38" s="95"/>
      <c r="R38" s="95"/>
      <c r="S38" s="96"/>
    </row>
    <row r="39" spans="1:19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5"/>
      <c r="S40" s="112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7">
        <v>4.7</v>
      </c>
      <c r="C42" s="5">
        <v>4.7</v>
      </c>
      <c r="D42" s="5">
        <v>9.8000000000000007</v>
      </c>
      <c r="E42" s="5">
        <v>9.8000000000000007</v>
      </c>
      <c r="F42" s="5">
        <v>36.5</v>
      </c>
      <c r="G42" s="5">
        <v>36.5</v>
      </c>
      <c r="H42" s="6">
        <v>253</v>
      </c>
      <c r="I42" s="6">
        <v>253</v>
      </c>
      <c r="J42" s="6">
        <v>70</v>
      </c>
      <c r="K42" s="7">
        <v>70</v>
      </c>
      <c r="L42" s="59" t="s">
        <v>73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7"/>
      <c r="C43" s="5"/>
      <c r="D43" s="5"/>
      <c r="E43" s="5"/>
      <c r="F43" s="5"/>
      <c r="G43" s="5"/>
      <c r="H43" s="6"/>
      <c r="I43" s="6"/>
      <c r="J43" s="6"/>
      <c r="K43" s="7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7">
        <v>4.5599999999999996</v>
      </c>
      <c r="C44" s="5">
        <v>5.49</v>
      </c>
      <c r="D44" s="5">
        <v>3.26</v>
      </c>
      <c r="E44" s="5">
        <v>4.8899999999999997</v>
      </c>
      <c r="F44" s="5">
        <v>6.06</v>
      </c>
      <c r="G44" s="5">
        <v>9.09</v>
      </c>
      <c r="H44" s="6">
        <v>68</v>
      </c>
      <c r="I44" s="6">
        <v>102</v>
      </c>
      <c r="J44" s="6">
        <v>150</v>
      </c>
      <c r="K44" s="7">
        <v>180</v>
      </c>
      <c r="L44" s="59" t="s">
        <v>74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13"/>
      <c r="C45" s="5"/>
      <c r="D45" s="5"/>
      <c r="E45" s="5"/>
      <c r="F45" s="5"/>
      <c r="G45" s="5"/>
      <c r="H45" s="5"/>
      <c r="I45" s="5"/>
      <c r="J45" s="5"/>
      <c r="K45" s="7"/>
      <c r="L45" s="59"/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9"/>
      <c r="M46" s="60"/>
      <c r="N46" s="60"/>
      <c r="O46" s="60"/>
      <c r="P46" s="60"/>
      <c r="Q46" s="60"/>
      <c r="R46" s="60"/>
      <c r="S46" s="61"/>
    </row>
    <row r="47" spans="1:19" ht="17.25" customHeight="1" x14ac:dyDescent="0.25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1"/>
      <c r="M47" s="92"/>
      <c r="N47" s="92"/>
      <c r="O47" s="92"/>
      <c r="P47" s="92"/>
      <c r="Q47" s="92"/>
      <c r="R47" s="92"/>
      <c r="S47" s="93"/>
    </row>
    <row r="48" spans="1:19" ht="27" customHeight="1" x14ac:dyDescent="0.25">
      <c r="A48" s="14" t="s">
        <v>5</v>
      </c>
      <c r="B48" s="20">
        <f t="shared" ref="B48:G48" si="3">B42+B43+B44+B45+B46+B47</f>
        <v>9.26</v>
      </c>
      <c r="C48" s="21">
        <f t="shared" si="3"/>
        <v>10.190000000000001</v>
      </c>
      <c r="D48" s="21">
        <f t="shared" si="3"/>
        <v>13.06</v>
      </c>
      <c r="E48" s="21">
        <f t="shared" si="3"/>
        <v>14.690000000000001</v>
      </c>
      <c r="F48" s="21">
        <f t="shared" si="3"/>
        <v>42.56</v>
      </c>
      <c r="G48" s="21">
        <f t="shared" si="3"/>
        <v>45.59</v>
      </c>
      <c r="H48" s="21">
        <f>H42+H44+H43+H45+H46+H47</f>
        <v>321</v>
      </c>
      <c r="I48" s="21">
        <f>I42+I43+I44+I45+I46+I47</f>
        <v>355</v>
      </c>
      <c r="J48" s="21">
        <f>J42+J43+J44+J45+J46+J47</f>
        <v>220</v>
      </c>
      <c r="K48" s="21">
        <f>K42+K43+K44+K45+K46+K47</f>
        <v>250</v>
      </c>
      <c r="L48" s="94" t="s">
        <v>153</v>
      </c>
      <c r="M48" s="95"/>
      <c r="N48" s="95"/>
      <c r="O48" s="96"/>
      <c r="P48" s="94" t="s">
        <v>157</v>
      </c>
      <c r="Q48" s="95"/>
      <c r="R48" s="95"/>
      <c r="S48" s="96"/>
    </row>
    <row r="49" spans="1:19" ht="49.5" customHeight="1" x14ac:dyDescent="0.25">
      <c r="A49" s="43" t="s">
        <v>54</v>
      </c>
      <c r="B49" s="51">
        <f t="shared" ref="B49:H49" si="4">B20+B29+B38+B48</f>
        <v>36.07</v>
      </c>
      <c r="C49" s="51">
        <f t="shared" si="4"/>
        <v>43.349999999999994</v>
      </c>
      <c r="D49" s="51">
        <f t="shared" si="4"/>
        <v>40.75</v>
      </c>
      <c r="E49" s="51">
        <f t="shared" si="4"/>
        <v>50.83</v>
      </c>
      <c r="F49" s="51">
        <f t="shared" si="4"/>
        <v>149.82</v>
      </c>
      <c r="G49" s="51">
        <f t="shared" si="4"/>
        <v>179.56</v>
      </c>
      <c r="H49" s="51">
        <f t="shared" si="4"/>
        <v>1137.5</v>
      </c>
      <c r="I49" s="51">
        <f>I20+I29++I38+I48</f>
        <v>1391.2</v>
      </c>
      <c r="J49" s="51">
        <f>J20+J29+J38+J48</f>
        <v>1109</v>
      </c>
      <c r="K49" s="51">
        <f>K20+K29+K38+K48</f>
        <v>1426</v>
      </c>
      <c r="L49" s="116"/>
      <c r="M49" s="117"/>
      <c r="N49" s="117"/>
      <c r="O49" s="117"/>
      <c r="P49" s="117"/>
      <c r="Q49" s="117"/>
      <c r="R49" s="117"/>
      <c r="S49" s="118"/>
    </row>
  </sheetData>
  <mergeCells count="48">
    <mergeCell ref="L15:S15"/>
    <mergeCell ref="I7:N7"/>
    <mergeCell ref="F8:L8"/>
    <mergeCell ref="L13:S13"/>
    <mergeCell ref="L14:S14"/>
    <mergeCell ref="H10:O10"/>
    <mergeCell ref="L16:S16"/>
    <mergeCell ref="L17:S17"/>
    <mergeCell ref="L18:S18"/>
    <mergeCell ref="L19:S19"/>
    <mergeCell ref="L20:O20"/>
    <mergeCell ref="P20:S20"/>
    <mergeCell ref="L22:S22"/>
    <mergeCell ref="L23:S23"/>
    <mergeCell ref="A24:A28"/>
    <mergeCell ref="B24:B28"/>
    <mergeCell ref="C24:C28"/>
    <mergeCell ref="D24:D28"/>
    <mergeCell ref="E24:E28"/>
    <mergeCell ref="F24:F28"/>
    <mergeCell ref="G24:G28"/>
    <mergeCell ref="H24:H28"/>
    <mergeCell ref="L36:S36"/>
    <mergeCell ref="I24:I28"/>
    <mergeCell ref="J24:J28"/>
    <mergeCell ref="K24:K28"/>
    <mergeCell ref="L24:S28"/>
    <mergeCell ref="L29:O29"/>
    <mergeCell ref="P29:S29"/>
    <mergeCell ref="L31:S31"/>
    <mergeCell ref="L32:S32"/>
    <mergeCell ref="L33:S33"/>
    <mergeCell ref="L34:S34"/>
    <mergeCell ref="L35:S35"/>
    <mergeCell ref="L49:S49"/>
    <mergeCell ref="L48:O48"/>
    <mergeCell ref="P48:S48"/>
    <mergeCell ref="L37:S37"/>
    <mergeCell ref="L38:O38"/>
    <mergeCell ref="P38:S38"/>
    <mergeCell ref="R40:S40"/>
    <mergeCell ref="L41:S41"/>
    <mergeCell ref="L42:S42"/>
    <mergeCell ref="L43:S43"/>
    <mergeCell ref="L44:S44"/>
    <mergeCell ref="L45:S45"/>
    <mergeCell ref="L46:S46"/>
    <mergeCell ref="L47:S47"/>
  </mergeCells>
  <pageMargins left="0.25" right="0.25" top="0.75" bottom="0.75" header="0.3" footer="0.3"/>
  <pageSetup paperSize="9" scale="74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14" zoomScaleSheetLayoutView="100" workbookViewId="0">
      <selection activeCell="B23" sqref="B23:K23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118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89"/>
      <c r="G8" s="89"/>
      <c r="H8" s="89"/>
      <c r="I8" s="89"/>
      <c r="J8" s="89"/>
      <c r="K8" s="89"/>
      <c r="L8" s="89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120" t="s">
        <v>45</v>
      </c>
      <c r="J10" s="120"/>
      <c r="K10" s="120"/>
      <c r="L10" s="120"/>
      <c r="M10" s="120"/>
      <c r="N10" s="120"/>
      <c r="O10" s="120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7">
        <v>3.8</v>
      </c>
      <c r="C14" s="5">
        <v>5.0999999999999996</v>
      </c>
      <c r="D14" s="5">
        <v>4.41</v>
      </c>
      <c r="E14" s="5">
        <v>5.9</v>
      </c>
      <c r="F14" s="5">
        <v>18.510000000000002</v>
      </c>
      <c r="G14" s="5">
        <v>24.7</v>
      </c>
      <c r="H14" s="6">
        <v>129</v>
      </c>
      <c r="I14" s="6">
        <v>172</v>
      </c>
      <c r="J14" s="6">
        <v>150</v>
      </c>
      <c r="K14" s="7">
        <v>200</v>
      </c>
      <c r="L14" s="59" t="s">
        <v>76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3.15</v>
      </c>
      <c r="C15" s="5">
        <v>3.67</v>
      </c>
      <c r="D15" s="5">
        <v>2.72</v>
      </c>
      <c r="E15" s="5">
        <v>3.19</v>
      </c>
      <c r="F15" s="5">
        <v>12.9</v>
      </c>
      <c r="G15" s="5">
        <v>15.8</v>
      </c>
      <c r="H15" s="6">
        <v>89</v>
      </c>
      <c r="I15" s="6">
        <v>107</v>
      </c>
      <c r="J15" s="6">
        <v>150</v>
      </c>
      <c r="K15" s="7">
        <v>200</v>
      </c>
      <c r="L15" s="59" t="s">
        <v>37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2.62</v>
      </c>
      <c r="C16" s="5">
        <v>4.9800000000000004</v>
      </c>
      <c r="D16" s="5">
        <v>2.66</v>
      </c>
      <c r="E16" s="5">
        <v>2.96</v>
      </c>
      <c r="F16" s="5">
        <v>9.6</v>
      </c>
      <c r="G16" s="5">
        <v>14.5</v>
      </c>
      <c r="H16" s="6">
        <v>70</v>
      </c>
      <c r="I16" s="6">
        <v>106</v>
      </c>
      <c r="J16" s="6">
        <v>20</v>
      </c>
      <c r="K16" s="7">
        <v>30</v>
      </c>
      <c r="L16" s="59" t="s">
        <v>22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6</v>
      </c>
      <c r="K17" s="7">
        <v>9</v>
      </c>
      <c r="L17" s="62"/>
      <c r="M17" s="63"/>
      <c r="N17" s="63"/>
      <c r="O17" s="63"/>
      <c r="P17" s="63"/>
      <c r="Q17" s="63"/>
      <c r="R17" s="63"/>
      <c r="S17" s="64"/>
    </row>
    <row r="18" spans="1:20" ht="17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2"/>
      <c r="N18" s="92"/>
      <c r="O18" s="92"/>
      <c r="P18" s="92"/>
      <c r="Q18" s="92"/>
      <c r="R18" s="92"/>
      <c r="S18" s="93"/>
      <c r="T18" s="2"/>
    </row>
    <row r="19" spans="1:20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1"/>
      <c r="M19" s="92"/>
      <c r="N19" s="92"/>
      <c r="O19" s="92"/>
      <c r="P19" s="92"/>
      <c r="Q19" s="92"/>
      <c r="R19" s="92"/>
      <c r="S19" s="93"/>
      <c r="T19" s="2"/>
    </row>
    <row r="20" spans="1:20" ht="29.25" x14ac:dyDescent="0.25">
      <c r="A20" s="14" t="s">
        <v>5</v>
      </c>
      <c r="B20" s="20">
        <f t="shared" ref="B20:G20" si="0">B14+B15+B16+B17+B18+B19</f>
        <v>9.57</v>
      </c>
      <c r="C20" s="21">
        <f t="shared" si="0"/>
        <v>13.75</v>
      </c>
      <c r="D20" s="21">
        <f t="shared" si="0"/>
        <v>9.7900000000000009</v>
      </c>
      <c r="E20" s="21">
        <f t="shared" si="0"/>
        <v>12.05</v>
      </c>
      <c r="F20" s="21">
        <f t="shared" si="0"/>
        <v>41.010000000000005</v>
      </c>
      <c r="G20" s="21">
        <f t="shared" si="0"/>
        <v>55</v>
      </c>
      <c r="H20" s="21">
        <f>H14+H16+H15+H17+H18+H19</f>
        <v>288</v>
      </c>
      <c r="I20" s="21">
        <f>I14+I15+I16+I17+I18+I19</f>
        <v>385</v>
      </c>
      <c r="J20" s="21">
        <f>J14+J15+J16+J17+J18+J19</f>
        <v>326</v>
      </c>
      <c r="K20" s="21">
        <f>K14+K15+K16+K17+K18+K19</f>
        <v>439</v>
      </c>
      <c r="L20" s="94" t="s">
        <v>159</v>
      </c>
      <c r="M20" s="95"/>
      <c r="N20" s="95"/>
      <c r="O20" s="96"/>
      <c r="P20" s="94" t="s">
        <v>163</v>
      </c>
      <c r="Q20" s="95"/>
      <c r="R20" s="95"/>
      <c r="S20" s="96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7">
        <v>0.4</v>
      </c>
      <c r="C23" s="5">
        <v>0.4</v>
      </c>
      <c r="D23" s="5">
        <v>0.4</v>
      </c>
      <c r="E23" s="5">
        <v>0.4</v>
      </c>
      <c r="F23" s="5">
        <v>9.8000000000000007</v>
      </c>
      <c r="G23" s="5">
        <v>9.8000000000000007</v>
      </c>
      <c r="H23" s="6">
        <v>44</v>
      </c>
      <c r="I23" s="6">
        <v>44</v>
      </c>
      <c r="J23" s="6">
        <v>100</v>
      </c>
      <c r="K23" s="7">
        <v>100</v>
      </c>
      <c r="L23" s="62" t="s">
        <v>158</v>
      </c>
      <c r="M23" s="63"/>
      <c r="N23" s="63"/>
      <c r="O23" s="63"/>
      <c r="P23" s="63"/>
      <c r="Q23" s="63"/>
      <c r="R23" s="63"/>
      <c r="S23" s="64"/>
    </row>
    <row r="24" spans="1:20" x14ac:dyDescent="0.25">
      <c r="A24" s="69"/>
      <c r="B24" s="97"/>
      <c r="C24" s="69"/>
      <c r="D24" s="69"/>
      <c r="E24" s="69"/>
      <c r="F24" s="69"/>
      <c r="G24" s="69"/>
      <c r="H24" s="69"/>
      <c r="I24" s="69"/>
      <c r="J24" s="69"/>
      <c r="K24" s="69"/>
      <c r="L24" s="100"/>
      <c r="M24" s="101"/>
      <c r="N24" s="101"/>
      <c r="O24" s="101"/>
      <c r="P24" s="101"/>
      <c r="Q24" s="101"/>
      <c r="R24" s="101"/>
      <c r="S24" s="102"/>
    </row>
    <row r="25" spans="1:20" ht="1.5" customHeight="1" x14ac:dyDescent="0.25">
      <c r="A25" s="70"/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103"/>
      <c r="M25" s="104"/>
      <c r="N25" s="104"/>
      <c r="O25" s="104"/>
      <c r="P25" s="104"/>
      <c r="Q25" s="104"/>
      <c r="R25" s="104"/>
      <c r="S25" s="105"/>
    </row>
    <row r="26" spans="1:20" ht="15" hidden="1" customHeight="1" x14ac:dyDescent="0.25">
      <c r="A26" s="70"/>
      <c r="B26" s="98"/>
      <c r="C26" s="70"/>
      <c r="D26" s="70"/>
      <c r="E26" s="70"/>
      <c r="F26" s="70"/>
      <c r="G26" s="70"/>
      <c r="H26" s="70"/>
      <c r="I26" s="70"/>
      <c r="J26" s="70"/>
      <c r="K26" s="70"/>
      <c r="L26" s="103"/>
      <c r="M26" s="104"/>
      <c r="N26" s="104"/>
      <c r="O26" s="104"/>
      <c r="P26" s="104"/>
      <c r="Q26" s="104"/>
      <c r="R26" s="104"/>
      <c r="S26" s="105"/>
    </row>
    <row r="27" spans="1:20" ht="15" hidden="1" customHeight="1" x14ac:dyDescent="0.25">
      <c r="A27" s="70"/>
      <c r="B27" s="98"/>
      <c r="C27" s="70"/>
      <c r="D27" s="70"/>
      <c r="E27" s="70"/>
      <c r="F27" s="70"/>
      <c r="G27" s="70"/>
      <c r="H27" s="70"/>
      <c r="I27" s="70"/>
      <c r="J27" s="70"/>
      <c r="K27" s="70"/>
      <c r="L27" s="103"/>
      <c r="M27" s="104"/>
      <c r="N27" s="104"/>
      <c r="O27" s="104"/>
      <c r="P27" s="104"/>
      <c r="Q27" s="104"/>
      <c r="R27" s="104"/>
      <c r="S27" s="105"/>
    </row>
    <row r="28" spans="1:20" ht="15" hidden="1" customHeight="1" x14ac:dyDescent="0.25">
      <c r="A28" s="71"/>
      <c r="B28" s="99"/>
      <c r="C28" s="71"/>
      <c r="D28" s="71"/>
      <c r="E28" s="71"/>
      <c r="F28" s="71"/>
      <c r="G28" s="71"/>
      <c r="H28" s="71"/>
      <c r="I28" s="71"/>
      <c r="J28" s="71"/>
      <c r="K28" s="71"/>
      <c r="L28" s="106"/>
      <c r="M28" s="107"/>
      <c r="N28" s="107"/>
      <c r="O28" s="107"/>
      <c r="P28" s="107"/>
      <c r="Q28" s="107"/>
      <c r="R28" s="107"/>
      <c r="S28" s="108"/>
    </row>
    <row r="29" spans="1:20" ht="29.25" x14ac:dyDescent="0.25">
      <c r="A29" s="14" t="s">
        <v>5</v>
      </c>
      <c r="B29" s="14">
        <f t="shared" ref="B29:G29" si="1">B23+B24+B25+B26+B27+B28</f>
        <v>0.4</v>
      </c>
      <c r="C29" s="5">
        <f t="shared" si="1"/>
        <v>0.4</v>
      </c>
      <c r="D29" s="5">
        <f t="shared" si="1"/>
        <v>0.4</v>
      </c>
      <c r="E29" s="5">
        <f t="shared" si="1"/>
        <v>0.4</v>
      </c>
      <c r="F29" s="19">
        <f t="shared" si="1"/>
        <v>9.8000000000000007</v>
      </c>
      <c r="G29" s="5">
        <f t="shared" si="1"/>
        <v>9.8000000000000007</v>
      </c>
      <c r="H29" s="5">
        <f>H23+H25+H24+H26+H27+H28</f>
        <v>44</v>
      </c>
      <c r="I29" s="5">
        <f>I23+I24+I25+I26+I27+I28</f>
        <v>44</v>
      </c>
      <c r="J29" s="5">
        <f>J23+J24+J25+J26+J27+J28</f>
        <v>100</v>
      </c>
      <c r="K29" s="5">
        <f>K23+K24+K25+K26+K27+K28</f>
        <v>100</v>
      </c>
      <c r="L29" s="94" t="s">
        <v>160</v>
      </c>
      <c r="M29" s="95"/>
      <c r="N29" s="95"/>
      <c r="O29" s="96"/>
      <c r="P29" s="94" t="s">
        <v>164</v>
      </c>
      <c r="Q29" s="95"/>
      <c r="R29" s="95"/>
      <c r="S29" s="96"/>
    </row>
    <row r="30" spans="1:20" x14ac:dyDescent="0.25">
      <c r="A30" s="37"/>
      <c r="B30" s="37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7">
        <v>3.19</v>
      </c>
      <c r="C32" s="5">
        <v>5.31</v>
      </c>
      <c r="D32" s="5">
        <v>3</v>
      </c>
      <c r="E32" s="5">
        <v>5</v>
      </c>
      <c r="F32" s="5">
        <v>11.89</v>
      </c>
      <c r="G32" s="5">
        <v>19.809999999999999</v>
      </c>
      <c r="H32" s="6">
        <v>88.5</v>
      </c>
      <c r="I32" s="6">
        <v>147.5</v>
      </c>
      <c r="J32" s="6">
        <v>150</v>
      </c>
      <c r="K32" s="7">
        <v>250</v>
      </c>
      <c r="L32" s="59" t="s">
        <v>77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7">
        <v>6.08</v>
      </c>
      <c r="C33" s="5">
        <v>9.73</v>
      </c>
      <c r="D33" s="5">
        <v>6.56</v>
      </c>
      <c r="E33" s="5">
        <v>10.5</v>
      </c>
      <c r="F33" s="5">
        <v>1.03</v>
      </c>
      <c r="G33" s="5">
        <v>1.65</v>
      </c>
      <c r="H33" s="6">
        <v>88</v>
      </c>
      <c r="I33" s="6">
        <v>140</v>
      </c>
      <c r="J33" s="6">
        <v>50</v>
      </c>
      <c r="K33" s="7">
        <v>80</v>
      </c>
      <c r="L33" s="59" t="s">
        <v>78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7">
        <v>1.03</v>
      </c>
      <c r="C34" s="5">
        <v>1.5</v>
      </c>
      <c r="D34" s="5">
        <v>1.4</v>
      </c>
      <c r="E34" s="5">
        <v>2.1</v>
      </c>
      <c r="F34" s="5">
        <v>6.9</v>
      </c>
      <c r="G34" s="5">
        <v>10.3</v>
      </c>
      <c r="H34" s="6">
        <v>45</v>
      </c>
      <c r="I34" s="6">
        <v>67</v>
      </c>
      <c r="J34" s="6">
        <v>100</v>
      </c>
      <c r="K34" s="7">
        <v>150</v>
      </c>
      <c r="L34" s="59" t="s">
        <v>31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13">
        <v>3.46</v>
      </c>
      <c r="C35" s="5">
        <v>3.9</v>
      </c>
      <c r="D35" s="5">
        <v>0.43</v>
      </c>
      <c r="E35" s="5">
        <v>0.48</v>
      </c>
      <c r="F35" s="5">
        <v>21.56</v>
      </c>
      <c r="G35" s="5">
        <v>23.46</v>
      </c>
      <c r="H35" s="5">
        <v>106</v>
      </c>
      <c r="I35" s="5">
        <v>118</v>
      </c>
      <c r="J35" s="5">
        <v>45</v>
      </c>
      <c r="K35" s="7">
        <v>50</v>
      </c>
      <c r="L35" s="59" t="s">
        <v>23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5">
        <v>0.3</v>
      </c>
      <c r="C36" s="5">
        <v>0.36</v>
      </c>
      <c r="D36" s="5">
        <v>0.06</v>
      </c>
      <c r="E36" s="5">
        <v>7.0000000000000007E-2</v>
      </c>
      <c r="F36" s="5">
        <v>13.61</v>
      </c>
      <c r="G36" s="5">
        <v>16.329999999999998</v>
      </c>
      <c r="H36" s="5">
        <v>53.2</v>
      </c>
      <c r="I36" s="5">
        <v>63.9</v>
      </c>
      <c r="J36" s="5">
        <v>150</v>
      </c>
      <c r="K36" s="5">
        <v>180</v>
      </c>
      <c r="L36" s="59" t="s">
        <v>110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1"/>
      <c r="M37" s="92"/>
      <c r="N37" s="92"/>
      <c r="O37" s="92"/>
      <c r="P37" s="92"/>
      <c r="Q37" s="92"/>
      <c r="R37" s="92"/>
      <c r="S37" s="93"/>
    </row>
    <row r="38" spans="1:19" ht="29.25" x14ac:dyDescent="0.25">
      <c r="A38" s="14" t="s">
        <v>5</v>
      </c>
      <c r="B38" s="20">
        <f t="shared" ref="B38:G38" si="2">B32+B33+B34+B35+B36+B37</f>
        <v>14.059999999999999</v>
      </c>
      <c r="C38" s="21">
        <f t="shared" si="2"/>
        <v>20.799999999999997</v>
      </c>
      <c r="D38" s="21">
        <f t="shared" si="2"/>
        <v>11.45</v>
      </c>
      <c r="E38" s="21">
        <f t="shared" si="2"/>
        <v>18.150000000000002</v>
      </c>
      <c r="F38" s="21">
        <f t="shared" si="2"/>
        <v>54.989999999999995</v>
      </c>
      <c r="G38" s="21">
        <f t="shared" si="2"/>
        <v>71.55</v>
      </c>
      <c r="H38" s="21">
        <f>H32+H34+H33+H35+H36+H37</f>
        <v>380.7</v>
      </c>
      <c r="I38" s="21">
        <f>I32+I33+I34+I35+I36+I37</f>
        <v>536.4</v>
      </c>
      <c r="J38" s="21">
        <f>J32+J33+J34+J35+J36+J37</f>
        <v>495</v>
      </c>
      <c r="K38" s="21">
        <f>K32+K33+K34+K35+K36+K37</f>
        <v>710</v>
      </c>
      <c r="L38" s="94" t="s">
        <v>162</v>
      </c>
      <c r="M38" s="95"/>
      <c r="N38" s="95"/>
      <c r="O38" s="96"/>
      <c r="P38" s="94" t="s">
        <v>166</v>
      </c>
      <c r="Q38" s="95"/>
      <c r="R38" s="95"/>
      <c r="S38" s="96"/>
    </row>
    <row r="39" spans="1:19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5"/>
      <c r="S40" s="112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7">
        <v>5.4</v>
      </c>
      <c r="C42" s="5">
        <v>5.4</v>
      </c>
      <c r="D42" s="5">
        <v>6.6</v>
      </c>
      <c r="E42" s="5">
        <v>6.6</v>
      </c>
      <c r="F42" s="5">
        <v>30.8</v>
      </c>
      <c r="G42" s="5">
        <v>30.8</v>
      </c>
      <c r="H42" s="6">
        <v>194</v>
      </c>
      <c r="I42" s="6">
        <v>194</v>
      </c>
      <c r="J42" s="6">
        <v>70</v>
      </c>
      <c r="K42" s="7">
        <v>70</v>
      </c>
      <c r="L42" s="59" t="s">
        <v>87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7"/>
      <c r="C43" s="5"/>
      <c r="D43" s="5"/>
      <c r="E43" s="5"/>
      <c r="F43" s="5"/>
      <c r="G43" s="5"/>
      <c r="H43" s="6"/>
      <c r="I43" s="6"/>
      <c r="J43" s="6"/>
      <c r="K43" s="7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13"/>
      <c r="C44" s="5"/>
      <c r="D44" s="5"/>
      <c r="E44" s="5"/>
      <c r="F44" s="5"/>
      <c r="G44" s="5"/>
      <c r="H44" s="5"/>
      <c r="I44" s="5"/>
      <c r="J44" s="6"/>
      <c r="K44" s="7"/>
      <c r="L44" s="59"/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13"/>
      <c r="C45" s="5"/>
      <c r="D45" s="5"/>
      <c r="E45" s="5"/>
      <c r="F45" s="5">
        <v>6.82</v>
      </c>
      <c r="G45" s="5">
        <v>9.1</v>
      </c>
      <c r="H45" s="5">
        <v>26</v>
      </c>
      <c r="I45" s="5">
        <v>35</v>
      </c>
      <c r="J45" s="5">
        <v>150</v>
      </c>
      <c r="K45" s="7">
        <v>180</v>
      </c>
      <c r="L45" s="59" t="s">
        <v>25</v>
      </c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13"/>
      <c r="C46" s="5"/>
      <c r="D46" s="5"/>
      <c r="E46" s="5"/>
      <c r="F46" s="5"/>
      <c r="G46" s="5"/>
      <c r="H46" s="5"/>
      <c r="I46" s="5"/>
      <c r="J46" s="5"/>
      <c r="K46" s="7"/>
      <c r="L46" s="59"/>
      <c r="M46" s="60"/>
      <c r="N46" s="60"/>
      <c r="O46" s="60"/>
      <c r="P46" s="60"/>
      <c r="Q46" s="60"/>
      <c r="R46" s="60"/>
      <c r="S46" s="61"/>
    </row>
    <row r="47" spans="1:19" ht="17.25" customHeight="1" x14ac:dyDescent="0.25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1"/>
      <c r="M47" s="92"/>
      <c r="N47" s="92"/>
      <c r="O47" s="92"/>
      <c r="P47" s="92"/>
      <c r="Q47" s="92"/>
      <c r="R47" s="92"/>
      <c r="S47" s="93"/>
    </row>
    <row r="48" spans="1:19" ht="27" customHeight="1" x14ac:dyDescent="0.25">
      <c r="A48" s="14" t="s">
        <v>5</v>
      </c>
      <c r="B48" s="20">
        <f t="shared" ref="B48:G48" si="3">B42+B43+B44+B45+B46+B47</f>
        <v>5.4</v>
      </c>
      <c r="C48" s="21">
        <f t="shared" si="3"/>
        <v>5.4</v>
      </c>
      <c r="D48" s="21">
        <f t="shared" si="3"/>
        <v>6.6</v>
      </c>
      <c r="E48" s="21">
        <f t="shared" si="3"/>
        <v>6.6</v>
      </c>
      <c r="F48" s="21">
        <f t="shared" si="3"/>
        <v>37.620000000000005</v>
      </c>
      <c r="G48" s="21">
        <f t="shared" si="3"/>
        <v>39.9</v>
      </c>
      <c r="H48" s="21">
        <f>H42+H44+H43+H45+H46+H47</f>
        <v>220</v>
      </c>
      <c r="I48" s="21">
        <f>I42+I43+I44+I45+I46+I47</f>
        <v>229</v>
      </c>
      <c r="J48" s="21">
        <f>J42+J43+J44+J45+J46+J47</f>
        <v>220</v>
      </c>
      <c r="K48" s="21">
        <f>K42+K43+K44+K45+K46+K47</f>
        <v>250</v>
      </c>
      <c r="L48" s="94" t="s">
        <v>161</v>
      </c>
      <c r="M48" s="95"/>
      <c r="N48" s="95"/>
      <c r="O48" s="96"/>
      <c r="P48" s="94" t="s">
        <v>165</v>
      </c>
      <c r="Q48" s="95"/>
      <c r="R48" s="95"/>
      <c r="S48" s="96"/>
    </row>
    <row r="49" spans="1:19" ht="36" customHeight="1" x14ac:dyDescent="0.25">
      <c r="A49" s="45" t="s">
        <v>55</v>
      </c>
      <c r="B49" s="50">
        <f t="shared" ref="B49:K49" si="4">B20+B29+B38+B48</f>
        <v>29.43</v>
      </c>
      <c r="C49" s="50">
        <f t="shared" si="4"/>
        <v>40.349999999999994</v>
      </c>
      <c r="D49" s="50">
        <f t="shared" si="4"/>
        <v>28.240000000000002</v>
      </c>
      <c r="E49" s="50">
        <f t="shared" si="4"/>
        <v>37.200000000000003</v>
      </c>
      <c r="F49" s="50">
        <f t="shared" si="4"/>
        <v>143.42000000000002</v>
      </c>
      <c r="G49" s="50">
        <f t="shared" si="4"/>
        <v>176.25</v>
      </c>
      <c r="H49" s="50">
        <f t="shared" si="4"/>
        <v>932.7</v>
      </c>
      <c r="I49" s="50">
        <f t="shared" si="4"/>
        <v>1194.4000000000001</v>
      </c>
      <c r="J49" s="50">
        <f t="shared" si="4"/>
        <v>1141</v>
      </c>
      <c r="K49" s="50">
        <f t="shared" si="4"/>
        <v>1499</v>
      </c>
      <c r="L49" s="109"/>
      <c r="M49" s="110"/>
      <c r="N49" s="110"/>
      <c r="O49" s="110"/>
      <c r="P49" s="110"/>
      <c r="Q49" s="110"/>
      <c r="R49" s="110"/>
      <c r="S49" s="111"/>
    </row>
  </sheetData>
  <mergeCells count="48">
    <mergeCell ref="L49:S49"/>
    <mergeCell ref="L15:S15"/>
    <mergeCell ref="I7:N7"/>
    <mergeCell ref="F8:L8"/>
    <mergeCell ref="I10:O10"/>
    <mergeCell ref="L13:S13"/>
    <mergeCell ref="L14:S14"/>
    <mergeCell ref="L16:S16"/>
    <mergeCell ref="L17:S17"/>
    <mergeCell ref="L18:S18"/>
    <mergeCell ref="L19:S19"/>
    <mergeCell ref="L20:O20"/>
    <mergeCell ref="P20:S20"/>
    <mergeCell ref="L22:S22"/>
    <mergeCell ref="L23:S23"/>
    <mergeCell ref="F24:F28"/>
    <mergeCell ref="A24:A28"/>
    <mergeCell ref="B24:B28"/>
    <mergeCell ref="C24:C28"/>
    <mergeCell ref="D24:D28"/>
    <mergeCell ref="E24:E28"/>
    <mergeCell ref="G24:G28"/>
    <mergeCell ref="H24:H28"/>
    <mergeCell ref="L36:S36"/>
    <mergeCell ref="I24:I28"/>
    <mergeCell ref="J24:J28"/>
    <mergeCell ref="K24:K28"/>
    <mergeCell ref="L24:S28"/>
    <mergeCell ref="L29:O29"/>
    <mergeCell ref="P29:S29"/>
    <mergeCell ref="L31:S31"/>
    <mergeCell ref="L32:S32"/>
    <mergeCell ref="L33:S33"/>
    <mergeCell ref="L34:S34"/>
    <mergeCell ref="L35:S35"/>
    <mergeCell ref="L48:O48"/>
    <mergeCell ref="P48:S48"/>
    <mergeCell ref="L37:S37"/>
    <mergeCell ref="L38:O38"/>
    <mergeCell ref="P38:S38"/>
    <mergeCell ref="R40:S40"/>
    <mergeCell ref="L41:S41"/>
    <mergeCell ref="L42:S42"/>
    <mergeCell ref="L43:S43"/>
    <mergeCell ref="L44:S44"/>
    <mergeCell ref="L45:S45"/>
    <mergeCell ref="L46:S46"/>
    <mergeCell ref="L47:S47"/>
  </mergeCells>
  <pageMargins left="0.25" right="0.25" top="0.75" bottom="0.75" header="0.3" footer="0.3"/>
  <pageSetup paperSize="9" scale="74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22" zoomScaleSheetLayoutView="100" workbookViewId="0">
      <selection activeCell="L49" sqref="L49:S49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30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89" t="s">
        <v>119</v>
      </c>
      <c r="G8" s="89"/>
      <c r="H8" s="89"/>
      <c r="I8" s="89"/>
      <c r="J8" s="89"/>
      <c r="K8" s="89"/>
      <c r="L8" s="89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17" t="s">
        <v>46</v>
      </c>
      <c r="J10" s="17"/>
      <c r="K10" s="17"/>
      <c r="L10" s="17"/>
      <c r="M10" s="17"/>
      <c r="N10" s="17"/>
      <c r="O10" s="17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7">
        <v>4.47</v>
      </c>
      <c r="C14" s="5">
        <v>6</v>
      </c>
      <c r="D14" s="5">
        <v>4.5199999999999996</v>
      </c>
      <c r="E14" s="5">
        <v>6</v>
      </c>
      <c r="F14" s="5">
        <v>20.55</v>
      </c>
      <c r="G14" s="5">
        <v>27.4</v>
      </c>
      <c r="H14" s="6">
        <v>141</v>
      </c>
      <c r="I14" s="6">
        <v>188</v>
      </c>
      <c r="J14" s="6">
        <v>150</v>
      </c>
      <c r="K14" s="7">
        <v>200</v>
      </c>
      <c r="L14" s="59" t="s">
        <v>79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2.2599999999999998</v>
      </c>
      <c r="C15" s="5">
        <v>3</v>
      </c>
      <c r="D15" s="5">
        <v>2.16</v>
      </c>
      <c r="E15" s="5">
        <v>2.9</v>
      </c>
      <c r="F15" s="5">
        <v>10.02</v>
      </c>
      <c r="G15" s="5">
        <v>13.4</v>
      </c>
      <c r="H15" s="6">
        <v>67</v>
      </c>
      <c r="I15" s="6">
        <v>89</v>
      </c>
      <c r="J15" s="6">
        <v>150</v>
      </c>
      <c r="K15" s="7">
        <v>200</v>
      </c>
      <c r="L15" s="59" t="s">
        <v>167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3.2</v>
      </c>
      <c r="C16" s="5">
        <v>4.9000000000000004</v>
      </c>
      <c r="D16" s="5">
        <v>4.0999999999999996</v>
      </c>
      <c r="E16" s="5">
        <v>6.2</v>
      </c>
      <c r="F16" s="5">
        <v>9.4600000000000009</v>
      </c>
      <c r="G16" s="5">
        <v>14.2</v>
      </c>
      <c r="H16" s="6">
        <v>88.6</v>
      </c>
      <c r="I16" s="6">
        <v>133</v>
      </c>
      <c r="J16" s="6">
        <v>20</v>
      </c>
      <c r="K16" s="7">
        <v>30</v>
      </c>
      <c r="L16" s="59" t="s">
        <v>60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4</v>
      </c>
      <c r="K17" s="7">
        <v>6</v>
      </c>
      <c r="L17" s="59" t="s">
        <v>80</v>
      </c>
      <c r="M17" s="60"/>
      <c r="N17" s="60"/>
      <c r="O17" s="60"/>
      <c r="P17" s="60"/>
      <c r="Q17" s="60"/>
      <c r="R17" s="60"/>
      <c r="S17" s="61"/>
    </row>
    <row r="18" spans="1:20" ht="17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2"/>
      <c r="N18" s="92"/>
      <c r="O18" s="92"/>
      <c r="P18" s="92"/>
      <c r="Q18" s="92"/>
      <c r="R18" s="92"/>
      <c r="S18" s="93"/>
      <c r="T18" s="2"/>
    </row>
    <row r="19" spans="1:20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1"/>
      <c r="M19" s="92"/>
      <c r="N19" s="92"/>
      <c r="O19" s="92"/>
      <c r="P19" s="92"/>
      <c r="Q19" s="92"/>
      <c r="R19" s="92"/>
      <c r="S19" s="93"/>
      <c r="T19" s="2"/>
    </row>
    <row r="20" spans="1:20" ht="29.25" x14ac:dyDescent="0.25">
      <c r="A20" s="14" t="s">
        <v>5</v>
      </c>
      <c r="B20" s="20">
        <f t="shared" ref="B20:G20" si="0">B14+B15+B16+B17+B18+B19</f>
        <v>9.93</v>
      </c>
      <c r="C20" s="21">
        <f t="shared" si="0"/>
        <v>13.9</v>
      </c>
      <c r="D20" s="21">
        <f t="shared" si="0"/>
        <v>10.78</v>
      </c>
      <c r="E20" s="21">
        <f t="shared" si="0"/>
        <v>15.100000000000001</v>
      </c>
      <c r="F20" s="21">
        <f t="shared" si="0"/>
        <v>40.03</v>
      </c>
      <c r="G20" s="21">
        <f t="shared" si="0"/>
        <v>55</v>
      </c>
      <c r="H20" s="21">
        <f>H14+H16+H15+H17+H18+H19</f>
        <v>296.60000000000002</v>
      </c>
      <c r="I20" s="21">
        <f>I14+I15+I16+I17+I18+I19</f>
        <v>410</v>
      </c>
      <c r="J20" s="21">
        <f>J14+J15+J16+J17+J18+J19</f>
        <v>324</v>
      </c>
      <c r="K20" s="21">
        <f>K14+K15+K16+K17+K18+K19</f>
        <v>436</v>
      </c>
      <c r="L20" s="94" t="s">
        <v>168</v>
      </c>
      <c r="M20" s="95"/>
      <c r="N20" s="95"/>
      <c r="O20" s="96"/>
      <c r="P20" s="94" t="s">
        <v>172</v>
      </c>
      <c r="Q20" s="95"/>
      <c r="R20" s="95"/>
      <c r="S20" s="96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7">
        <v>0.9</v>
      </c>
      <c r="C23" s="5">
        <v>0.9</v>
      </c>
      <c r="D23" s="5"/>
      <c r="E23" s="5"/>
      <c r="F23" s="5">
        <v>18.18</v>
      </c>
      <c r="G23" s="5">
        <v>18.18</v>
      </c>
      <c r="H23" s="6">
        <v>87</v>
      </c>
      <c r="I23" s="6">
        <v>87</v>
      </c>
      <c r="J23" s="6">
        <v>100</v>
      </c>
      <c r="K23" s="7">
        <v>100</v>
      </c>
      <c r="L23" s="59" t="s">
        <v>124</v>
      </c>
      <c r="M23" s="60"/>
      <c r="N23" s="60"/>
      <c r="O23" s="60"/>
      <c r="P23" s="60"/>
      <c r="Q23" s="60"/>
      <c r="R23" s="60"/>
      <c r="S23" s="61"/>
    </row>
    <row r="24" spans="1:20" x14ac:dyDescent="0.25">
      <c r="A24" s="69"/>
      <c r="B24" s="97"/>
      <c r="C24" s="69"/>
      <c r="D24" s="69"/>
      <c r="E24" s="69"/>
      <c r="F24" s="69"/>
      <c r="G24" s="69"/>
      <c r="H24" s="69"/>
      <c r="I24" s="69"/>
      <c r="J24" s="69"/>
      <c r="K24" s="69"/>
      <c r="L24" s="100"/>
      <c r="M24" s="101"/>
      <c r="N24" s="101"/>
      <c r="O24" s="101"/>
      <c r="P24" s="101"/>
      <c r="Q24" s="101"/>
      <c r="R24" s="101"/>
      <c r="S24" s="102"/>
    </row>
    <row r="25" spans="1:20" ht="1.5" customHeight="1" x14ac:dyDescent="0.25">
      <c r="A25" s="70"/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103"/>
      <c r="M25" s="104"/>
      <c r="N25" s="104"/>
      <c r="O25" s="104"/>
      <c r="P25" s="104"/>
      <c r="Q25" s="104"/>
      <c r="R25" s="104"/>
      <c r="S25" s="105"/>
    </row>
    <row r="26" spans="1:20" ht="15" hidden="1" customHeight="1" x14ac:dyDescent="0.25">
      <c r="A26" s="70"/>
      <c r="B26" s="98"/>
      <c r="C26" s="70"/>
      <c r="D26" s="70"/>
      <c r="E26" s="70"/>
      <c r="F26" s="70"/>
      <c r="G26" s="70"/>
      <c r="H26" s="70"/>
      <c r="I26" s="70"/>
      <c r="J26" s="70"/>
      <c r="K26" s="70"/>
      <c r="L26" s="103"/>
      <c r="M26" s="104"/>
      <c r="N26" s="104"/>
      <c r="O26" s="104"/>
      <c r="P26" s="104"/>
      <c r="Q26" s="104"/>
      <c r="R26" s="104"/>
      <c r="S26" s="105"/>
    </row>
    <row r="27" spans="1:20" ht="15" hidden="1" customHeight="1" x14ac:dyDescent="0.25">
      <c r="A27" s="70"/>
      <c r="B27" s="98"/>
      <c r="C27" s="70"/>
      <c r="D27" s="70"/>
      <c r="E27" s="70"/>
      <c r="F27" s="70"/>
      <c r="G27" s="70"/>
      <c r="H27" s="70"/>
      <c r="I27" s="70"/>
      <c r="J27" s="70"/>
      <c r="K27" s="70"/>
      <c r="L27" s="103"/>
      <c r="M27" s="104"/>
      <c r="N27" s="104"/>
      <c r="O27" s="104"/>
      <c r="P27" s="104"/>
      <c r="Q27" s="104"/>
      <c r="R27" s="104"/>
      <c r="S27" s="105"/>
    </row>
    <row r="28" spans="1:20" ht="15" hidden="1" customHeight="1" x14ac:dyDescent="0.25">
      <c r="A28" s="71"/>
      <c r="B28" s="99"/>
      <c r="C28" s="71"/>
      <c r="D28" s="71"/>
      <c r="E28" s="71"/>
      <c r="F28" s="71"/>
      <c r="G28" s="71"/>
      <c r="H28" s="71"/>
      <c r="I28" s="71"/>
      <c r="J28" s="71"/>
      <c r="K28" s="71"/>
      <c r="L28" s="106"/>
      <c r="M28" s="107"/>
      <c r="N28" s="107"/>
      <c r="O28" s="107"/>
      <c r="P28" s="107"/>
      <c r="Q28" s="107"/>
      <c r="R28" s="107"/>
      <c r="S28" s="108"/>
    </row>
    <row r="29" spans="1:20" ht="29.25" x14ac:dyDescent="0.25">
      <c r="A29" s="14" t="s">
        <v>5</v>
      </c>
      <c r="B29" s="14">
        <f t="shared" ref="B29:G29" si="1">B23+B24+B25+B26+B27+B28</f>
        <v>0.9</v>
      </c>
      <c r="C29" s="19">
        <f t="shared" si="1"/>
        <v>0.9</v>
      </c>
      <c r="D29" s="19">
        <f t="shared" si="1"/>
        <v>0</v>
      </c>
      <c r="E29" s="19">
        <f t="shared" si="1"/>
        <v>0</v>
      </c>
      <c r="F29" s="19">
        <f t="shared" si="1"/>
        <v>18.18</v>
      </c>
      <c r="G29" s="19">
        <f t="shared" si="1"/>
        <v>18.18</v>
      </c>
      <c r="H29" s="19">
        <f>H23+H25+H24+H26+H27+H28</f>
        <v>87</v>
      </c>
      <c r="I29" s="19">
        <f>I23+I24+I25+I26+I27+I28</f>
        <v>87</v>
      </c>
      <c r="J29" s="19">
        <f>J23+J24+J25+J26+J27+J28</f>
        <v>100</v>
      </c>
      <c r="K29" s="19">
        <f>K23+K24+K25+K26+K27+K28</f>
        <v>100</v>
      </c>
      <c r="L29" s="94" t="s">
        <v>169</v>
      </c>
      <c r="M29" s="95"/>
      <c r="N29" s="95"/>
      <c r="O29" s="96"/>
      <c r="P29" s="94" t="s">
        <v>173</v>
      </c>
      <c r="Q29" s="95"/>
      <c r="R29" s="95"/>
      <c r="S29" s="96"/>
    </row>
    <row r="30" spans="1:20" x14ac:dyDescent="0.25">
      <c r="A30" s="38"/>
      <c r="B30" s="38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7">
        <v>1.19</v>
      </c>
      <c r="C32" s="5">
        <v>1.98</v>
      </c>
      <c r="D32" s="5">
        <v>1.92</v>
      </c>
      <c r="E32" s="5">
        <v>3.2</v>
      </c>
      <c r="F32" s="5">
        <v>4.93</v>
      </c>
      <c r="G32" s="5">
        <v>8.2200000000000006</v>
      </c>
      <c r="H32" s="6">
        <v>42</v>
      </c>
      <c r="I32" s="6">
        <v>70</v>
      </c>
      <c r="J32" s="6">
        <v>150</v>
      </c>
      <c r="K32" s="7">
        <v>250</v>
      </c>
      <c r="L32" s="59" t="s">
        <v>108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7">
        <v>7.3</v>
      </c>
      <c r="C33" s="5">
        <v>11.75</v>
      </c>
      <c r="D33" s="5">
        <v>7.8</v>
      </c>
      <c r="E33" s="5">
        <v>10.28</v>
      </c>
      <c r="F33" s="5">
        <v>1.7</v>
      </c>
      <c r="G33" s="5">
        <v>10.9</v>
      </c>
      <c r="H33" s="6">
        <v>107</v>
      </c>
      <c r="I33" s="6">
        <v>171</v>
      </c>
      <c r="J33" s="6">
        <v>50</v>
      </c>
      <c r="K33" s="7">
        <v>80</v>
      </c>
      <c r="L33" s="59" t="s">
        <v>39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7">
        <v>3.54</v>
      </c>
      <c r="C34" s="5">
        <v>5.31</v>
      </c>
      <c r="D34" s="5">
        <v>2.52</v>
      </c>
      <c r="E34" s="5">
        <v>3.77</v>
      </c>
      <c r="F34" s="5">
        <v>21.6</v>
      </c>
      <c r="G34" s="5">
        <v>32.409999999999997</v>
      </c>
      <c r="H34" s="6">
        <v>125</v>
      </c>
      <c r="I34" s="6">
        <v>188</v>
      </c>
      <c r="J34" s="6">
        <v>100</v>
      </c>
      <c r="K34" s="7">
        <v>150</v>
      </c>
      <c r="L34" s="59" t="s">
        <v>81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13">
        <v>3.46</v>
      </c>
      <c r="C35" s="5">
        <v>3.9</v>
      </c>
      <c r="D35" s="5">
        <v>0.43</v>
      </c>
      <c r="E35" s="5">
        <v>0.48</v>
      </c>
      <c r="F35" s="5">
        <v>21.56</v>
      </c>
      <c r="G35" s="5">
        <v>23.46</v>
      </c>
      <c r="H35" s="5">
        <v>106</v>
      </c>
      <c r="I35" s="5">
        <v>118</v>
      </c>
      <c r="J35" s="5">
        <v>45</v>
      </c>
      <c r="K35" s="7">
        <v>50</v>
      </c>
      <c r="L35" s="59" t="s">
        <v>23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5">
        <v>0.17</v>
      </c>
      <c r="C36" s="5">
        <v>0.2</v>
      </c>
      <c r="D36" s="5">
        <v>7.0000000000000007E-2</v>
      </c>
      <c r="E36" s="5">
        <v>0.08</v>
      </c>
      <c r="F36" s="5">
        <v>12.5</v>
      </c>
      <c r="G36" s="5">
        <v>15.01</v>
      </c>
      <c r="H36" s="5">
        <v>66.75</v>
      </c>
      <c r="I36" s="5">
        <v>80.099999999999994</v>
      </c>
      <c r="J36" s="5">
        <v>150</v>
      </c>
      <c r="K36" s="5">
        <v>180</v>
      </c>
      <c r="L36" s="59" t="s">
        <v>114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1"/>
      <c r="M37" s="92"/>
      <c r="N37" s="92"/>
      <c r="O37" s="92"/>
      <c r="P37" s="92"/>
      <c r="Q37" s="92"/>
      <c r="R37" s="92"/>
      <c r="S37" s="93"/>
    </row>
    <row r="38" spans="1:19" ht="29.25" x14ac:dyDescent="0.25">
      <c r="A38" s="14" t="s">
        <v>5</v>
      </c>
      <c r="B38" s="20">
        <f t="shared" ref="B38:G38" si="2">B32+B33+B34+B35+B36+B37</f>
        <v>15.660000000000002</v>
      </c>
      <c r="C38" s="21">
        <f t="shared" si="2"/>
        <v>23.139999999999997</v>
      </c>
      <c r="D38" s="21">
        <f t="shared" si="2"/>
        <v>12.739999999999998</v>
      </c>
      <c r="E38" s="21">
        <f t="shared" si="2"/>
        <v>17.809999999999999</v>
      </c>
      <c r="F38" s="21">
        <f t="shared" si="2"/>
        <v>62.29</v>
      </c>
      <c r="G38" s="21">
        <f t="shared" si="2"/>
        <v>90.000000000000014</v>
      </c>
      <c r="H38" s="21">
        <f>H32+H34+H33+H35+H36+H37</f>
        <v>446.75</v>
      </c>
      <c r="I38" s="21">
        <f>I32+I33+I34+I35+I36+I37</f>
        <v>627.1</v>
      </c>
      <c r="J38" s="21">
        <f>J32+J33+J34+J35+J36+J37</f>
        <v>495</v>
      </c>
      <c r="K38" s="21">
        <f>K32+K33+K34+K35+K36+K37</f>
        <v>710</v>
      </c>
      <c r="L38" s="94" t="s">
        <v>171</v>
      </c>
      <c r="M38" s="95"/>
      <c r="N38" s="95"/>
      <c r="O38" s="96"/>
      <c r="P38" s="94" t="s">
        <v>175</v>
      </c>
      <c r="Q38" s="95"/>
      <c r="R38" s="95"/>
      <c r="S38" s="96"/>
    </row>
    <row r="39" spans="1:19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5"/>
      <c r="S40" s="112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7">
        <v>17.600000000000001</v>
      </c>
      <c r="C42" s="5">
        <v>22.05</v>
      </c>
      <c r="D42" s="5">
        <v>14.4</v>
      </c>
      <c r="E42" s="5">
        <v>18.100000000000001</v>
      </c>
      <c r="F42" s="5">
        <v>16.399999999999999</v>
      </c>
      <c r="G42" s="5">
        <v>20.55</v>
      </c>
      <c r="H42" s="6">
        <v>269</v>
      </c>
      <c r="I42" s="6">
        <v>336</v>
      </c>
      <c r="J42" s="6">
        <v>120</v>
      </c>
      <c r="K42" s="7">
        <v>150</v>
      </c>
      <c r="L42" s="59" t="s">
        <v>40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7"/>
      <c r="C43" s="5"/>
      <c r="D43" s="5"/>
      <c r="E43" s="5"/>
      <c r="F43" s="5"/>
      <c r="G43" s="5"/>
      <c r="H43" s="6"/>
      <c r="I43" s="6"/>
      <c r="J43" s="6"/>
      <c r="K43" s="7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7"/>
      <c r="C44" s="5"/>
      <c r="D44" s="5"/>
      <c r="E44" s="5"/>
      <c r="F44" s="5"/>
      <c r="G44" s="5"/>
      <c r="H44" s="6"/>
      <c r="I44" s="6"/>
      <c r="J44" s="6">
        <v>20</v>
      </c>
      <c r="K44" s="7">
        <v>25</v>
      </c>
      <c r="L44" s="59" t="s">
        <v>41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13"/>
      <c r="C45" s="5"/>
      <c r="D45" s="5"/>
      <c r="E45" s="5"/>
      <c r="F45" s="5">
        <v>6.82</v>
      </c>
      <c r="G45" s="5">
        <v>9.1</v>
      </c>
      <c r="H45" s="5">
        <v>26</v>
      </c>
      <c r="I45" s="5">
        <v>35</v>
      </c>
      <c r="J45" s="5">
        <v>150</v>
      </c>
      <c r="K45" s="7">
        <v>180</v>
      </c>
      <c r="L45" s="59" t="s">
        <v>25</v>
      </c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94"/>
      <c r="M46" s="95"/>
      <c r="N46" s="95"/>
      <c r="O46" s="95"/>
      <c r="P46" s="95"/>
      <c r="Q46" s="95"/>
      <c r="R46" s="95"/>
      <c r="S46" s="96"/>
    </row>
    <row r="47" spans="1:19" ht="17.25" customHeight="1" x14ac:dyDescent="0.25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1"/>
      <c r="M47" s="92"/>
      <c r="N47" s="92"/>
      <c r="O47" s="92"/>
      <c r="P47" s="92"/>
      <c r="Q47" s="92"/>
      <c r="R47" s="92"/>
      <c r="S47" s="93"/>
    </row>
    <row r="48" spans="1:19" ht="27" customHeight="1" x14ac:dyDescent="0.25">
      <c r="A48" s="14" t="s">
        <v>5</v>
      </c>
      <c r="B48" s="20">
        <f t="shared" ref="B48:G48" si="3">B42+B43+B44+B45+B46+B47</f>
        <v>17.600000000000001</v>
      </c>
      <c r="C48" s="21">
        <f t="shared" si="3"/>
        <v>22.05</v>
      </c>
      <c r="D48" s="21">
        <f t="shared" si="3"/>
        <v>14.4</v>
      </c>
      <c r="E48" s="21">
        <f t="shared" si="3"/>
        <v>18.100000000000001</v>
      </c>
      <c r="F48" s="21">
        <f t="shared" si="3"/>
        <v>23.22</v>
      </c>
      <c r="G48" s="21">
        <f t="shared" si="3"/>
        <v>29.65</v>
      </c>
      <c r="H48" s="21">
        <f>H42+H44+H43+H45+H46+H47</f>
        <v>295</v>
      </c>
      <c r="I48" s="21">
        <f>I42+I43+I44+I45+I46+I47</f>
        <v>371</v>
      </c>
      <c r="J48" s="21">
        <f>J42+J43+J44+J45+J46+J47</f>
        <v>290</v>
      </c>
      <c r="K48" s="21">
        <f>K42+K43+K44+K45+K46+K47</f>
        <v>355</v>
      </c>
      <c r="L48" s="94" t="s">
        <v>170</v>
      </c>
      <c r="M48" s="95"/>
      <c r="N48" s="95"/>
      <c r="O48" s="96"/>
      <c r="P48" s="94" t="s">
        <v>174</v>
      </c>
      <c r="Q48" s="95"/>
      <c r="R48" s="95"/>
      <c r="S48" s="96"/>
    </row>
    <row r="49" spans="1:19" ht="46.5" customHeight="1" x14ac:dyDescent="0.25">
      <c r="A49" s="45" t="s">
        <v>56</v>
      </c>
      <c r="B49" s="44">
        <f t="shared" ref="B49:K49" si="4">B20+B29+B38+B48</f>
        <v>44.09</v>
      </c>
      <c r="C49" s="44">
        <f t="shared" si="4"/>
        <v>59.989999999999995</v>
      </c>
      <c r="D49" s="44">
        <f t="shared" si="4"/>
        <v>37.919999999999995</v>
      </c>
      <c r="E49" s="44">
        <f t="shared" si="4"/>
        <v>51.01</v>
      </c>
      <c r="F49" s="44">
        <f t="shared" si="4"/>
        <v>143.72</v>
      </c>
      <c r="G49" s="44">
        <f t="shared" si="4"/>
        <v>192.83</v>
      </c>
      <c r="H49" s="44">
        <f t="shared" si="4"/>
        <v>1125.3499999999999</v>
      </c>
      <c r="I49" s="44">
        <f t="shared" si="4"/>
        <v>1495.1</v>
      </c>
      <c r="J49" s="44">
        <f t="shared" si="4"/>
        <v>1209</v>
      </c>
      <c r="K49" s="44">
        <f t="shared" si="4"/>
        <v>1601</v>
      </c>
      <c r="L49" s="109"/>
      <c r="M49" s="110"/>
      <c r="N49" s="110"/>
      <c r="O49" s="110"/>
      <c r="P49" s="110"/>
      <c r="Q49" s="110"/>
      <c r="R49" s="110"/>
      <c r="S49" s="111"/>
    </row>
  </sheetData>
  <mergeCells count="47">
    <mergeCell ref="L49:S49"/>
    <mergeCell ref="L15:S15"/>
    <mergeCell ref="I7:N7"/>
    <mergeCell ref="F8:L8"/>
    <mergeCell ref="L13:S13"/>
    <mergeCell ref="L14:S14"/>
    <mergeCell ref="L16:S16"/>
    <mergeCell ref="L17:S17"/>
    <mergeCell ref="L18:S18"/>
    <mergeCell ref="L19:S19"/>
    <mergeCell ref="L20:O20"/>
    <mergeCell ref="P20:S20"/>
    <mergeCell ref="L22:S22"/>
    <mergeCell ref="L23:S23"/>
    <mergeCell ref="F24:F28"/>
    <mergeCell ref="G24:G28"/>
    <mergeCell ref="A24:A28"/>
    <mergeCell ref="B24:B28"/>
    <mergeCell ref="C24:C28"/>
    <mergeCell ref="D24:D28"/>
    <mergeCell ref="E24:E28"/>
    <mergeCell ref="H24:H28"/>
    <mergeCell ref="L36:S36"/>
    <mergeCell ref="I24:I28"/>
    <mergeCell ref="J24:J28"/>
    <mergeCell ref="K24:K28"/>
    <mergeCell ref="L24:S28"/>
    <mergeCell ref="L29:O29"/>
    <mergeCell ref="P29:S29"/>
    <mergeCell ref="L31:S31"/>
    <mergeCell ref="L32:S32"/>
    <mergeCell ref="L33:S33"/>
    <mergeCell ref="L34:S34"/>
    <mergeCell ref="L35:S35"/>
    <mergeCell ref="L48:O48"/>
    <mergeCell ref="P48:S48"/>
    <mergeCell ref="L37:S37"/>
    <mergeCell ref="L38:O38"/>
    <mergeCell ref="P38:S38"/>
    <mergeCell ref="R40:S40"/>
    <mergeCell ref="L41:S41"/>
    <mergeCell ref="L42:S42"/>
    <mergeCell ref="L43:S43"/>
    <mergeCell ref="L44:S44"/>
    <mergeCell ref="L45:S45"/>
    <mergeCell ref="L46:S46"/>
    <mergeCell ref="L47:S47"/>
  </mergeCells>
  <pageMargins left="0.25" right="0.25" top="0.75" bottom="0.75" header="0.3" footer="0.3"/>
  <pageSetup paperSize="9" scale="74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7" zoomScaleSheetLayoutView="100" workbookViewId="0">
      <selection activeCell="P20" sqref="P20:S20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98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89" t="s">
        <v>47</v>
      </c>
      <c r="G8" s="89"/>
      <c r="H8" s="89"/>
      <c r="I8" s="89"/>
      <c r="J8" s="89"/>
      <c r="K8" s="89"/>
      <c r="L8" s="89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90"/>
      <c r="J10" s="90"/>
      <c r="K10" s="90"/>
      <c r="L10" s="90"/>
      <c r="M10" s="90"/>
      <c r="N10" s="90"/>
      <c r="O10" s="90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4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7">
        <v>9.67</v>
      </c>
      <c r="C14" s="5">
        <v>12.09</v>
      </c>
      <c r="D14" s="5">
        <v>7.83</v>
      </c>
      <c r="E14" s="5">
        <v>9.7899999999999991</v>
      </c>
      <c r="F14" s="5">
        <v>29.35</v>
      </c>
      <c r="G14" s="5">
        <v>36.69</v>
      </c>
      <c r="H14" s="6">
        <v>228</v>
      </c>
      <c r="I14" s="6">
        <v>285</v>
      </c>
      <c r="J14" s="6">
        <v>120</v>
      </c>
      <c r="K14" s="7">
        <v>150</v>
      </c>
      <c r="L14" s="59" t="s">
        <v>82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1.1000000000000001</v>
      </c>
      <c r="C15" s="5">
        <v>1.4</v>
      </c>
      <c r="D15" s="5">
        <v>1.1000000000000001</v>
      </c>
      <c r="E15" s="5">
        <v>1.4</v>
      </c>
      <c r="F15" s="5">
        <v>8.4</v>
      </c>
      <c r="G15" s="5">
        <v>11.2</v>
      </c>
      <c r="H15" s="6">
        <v>46</v>
      </c>
      <c r="I15" s="6">
        <v>61</v>
      </c>
      <c r="J15" s="6">
        <v>150</v>
      </c>
      <c r="K15" s="7">
        <v>200</v>
      </c>
      <c r="L15" s="59" t="s">
        <v>83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2.62</v>
      </c>
      <c r="C16" s="5">
        <v>4.9800000000000004</v>
      </c>
      <c r="D16" s="5">
        <v>2.66</v>
      </c>
      <c r="E16" s="5">
        <v>2.96</v>
      </c>
      <c r="F16" s="5">
        <v>9.6</v>
      </c>
      <c r="G16" s="5">
        <v>14.5</v>
      </c>
      <c r="H16" s="6">
        <v>70</v>
      </c>
      <c r="I16" s="6">
        <v>106</v>
      </c>
      <c r="J16" s="6">
        <v>20</v>
      </c>
      <c r="K16" s="7">
        <v>30</v>
      </c>
      <c r="L16" s="59" t="s">
        <v>22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6</v>
      </c>
      <c r="K17" s="7">
        <v>9</v>
      </c>
      <c r="L17" s="62"/>
      <c r="M17" s="63"/>
      <c r="N17" s="63"/>
      <c r="O17" s="63"/>
      <c r="P17" s="63"/>
      <c r="Q17" s="63"/>
      <c r="R17" s="63"/>
      <c r="S17" s="64"/>
    </row>
    <row r="18" spans="1:20" ht="17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2"/>
      <c r="N18" s="92"/>
      <c r="O18" s="92"/>
      <c r="P18" s="92"/>
      <c r="Q18" s="92"/>
      <c r="R18" s="92"/>
      <c r="S18" s="93"/>
      <c r="T18" s="2"/>
    </row>
    <row r="19" spans="1:20" ht="15" customHeight="1" x14ac:dyDescent="0.2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1"/>
      <c r="M19" s="92"/>
      <c r="N19" s="92"/>
      <c r="O19" s="92"/>
      <c r="P19" s="92"/>
      <c r="Q19" s="92"/>
      <c r="R19" s="92"/>
      <c r="S19" s="93"/>
      <c r="T19" s="2"/>
    </row>
    <row r="20" spans="1:20" ht="29.25" x14ac:dyDescent="0.25">
      <c r="A20" s="14" t="s">
        <v>5</v>
      </c>
      <c r="B20" s="20">
        <f t="shared" ref="B20:G20" si="0">B14+B15+B16+B17+B18+B19</f>
        <v>13.39</v>
      </c>
      <c r="C20" s="21">
        <f t="shared" si="0"/>
        <v>18.47</v>
      </c>
      <c r="D20" s="21">
        <f t="shared" si="0"/>
        <v>11.59</v>
      </c>
      <c r="E20" s="21">
        <f t="shared" si="0"/>
        <v>14.149999999999999</v>
      </c>
      <c r="F20" s="21">
        <f t="shared" si="0"/>
        <v>47.35</v>
      </c>
      <c r="G20" s="21">
        <f t="shared" si="0"/>
        <v>62.39</v>
      </c>
      <c r="H20" s="21">
        <f>H14+H16+H15+H17+H18+H19</f>
        <v>344</v>
      </c>
      <c r="I20" s="21">
        <f>I14+I15+I16+I17+I18+I19</f>
        <v>452</v>
      </c>
      <c r="J20" s="21">
        <f>J14+J15+J16+J17+J18+J19</f>
        <v>296</v>
      </c>
      <c r="K20" s="21">
        <f>K14+K15+K16+K17+K18+K19</f>
        <v>389</v>
      </c>
      <c r="L20" s="94" t="s">
        <v>179</v>
      </c>
      <c r="M20" s="95"/>
      <c r="N20" s="95"/>
      <c r="O20" s="96"/>
      <c r="P20" s="94" t="s">
        <v>181</v>
      </c>
      <c r="Q20" s="95"/>
      <c r="R20" s="95"/>
      <c r="S20" s="96"/>
      <c r="T20" s="2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7"/>
      <c r="C23" s="5"/>
      <c r="D23" s="5"/>
      <c r="E23" s="5"/>
      <c r="F23" s="5"/>
      <c r="G23" s="5"/>
      <c r="H23" s="6"/>
      <c r="I23" s="6"/>
      <c r="J23" s="6"/>
      <c r="K23" s="7"/>
      <c r="L23" s="91"/>
      <c r="M23" s="92"/>
      <c r="N23" s="92"/>
      <c r="O23" s="92"/>
      <c r="P23" s="92"/>
      <c r="Q23" s="92"/>
      <c r="R23" s="92"/>
      <c r="S23" s="93"/>
    </row>
    <row r="24" spans="1:20" x14ac:dyDescent="0.25">
      <c r="A24" s="69"/>
      <c r="B24" s="97"/>
      <c r="C24" s="69"/>
      <c r="D24" s="69"/>
      <c r="E24" s="69"/>
      <c r="F24" s="69"/>
      <c r="G24" s="69"/>
      <c r="H24" s="69"/>
      <c r="I24" s="69"/>
      <c r="J24" s="69"/>
      <c r="K24" s="69"/>
      <c r="L24" s="100"/>
      <c r="M24" s="101"/>
      <c r="N24" s="101"/>
      <c r="O24" s="101"/>
      <c r="P24" s="101"/>
      <c r="Q24" s="101"/>
      <c r="R24" s="101"/>
      <c r="S24" s="102"/>
    </row>
    <row r="25" spans="1:20" ht="1.5" customHeight="1" x14ac:dyDescent="0.25">
      <c r="A25" s="70"/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103"/>
      <c r="M25" s="104"/>
      <c r="N25" s="104"/>
      <c r="O25" s="104"/>
      <c r="P25" s="104"/>
      <c r="Q25" s="104"/>
      <c r="R25" s="104"/>
      <c r="S25" s="105"/>
    </row>
    <row r="26" spans="1:20" ht="15" hidden="1" customHeight="1" x14ac:dyDescent="0.25">
      <c r="A26" s="70"/>
      <c r="B26" s="98"/>
      <c r="C26" s="70"/>
      <c r="D26" s="70"/>
      <c r="E26" s="70"/>
      <c r="F26" s="70"/>
      <c r="G26" s="70"/>
      <c r="H26" s="70"/>
      <c r="I26" s="70"/>
      <c r="J26" s="70"/>
      <c r="K26" s="70"/>
      <c r="L26" s="103"/>
      <c r="M26" s="104"/>
      <c r="N26" s="104"/>
      <c r="O26" s="104"/>
      <c r="P26" s="104"/>
      <c r="Q26" s="104"/>
      <c r="R26" s="104"/>
      <c r="S26" s="105"/>
    </row>
    <row r="27" spans="1:20" ht="15" hidden="1" customHeight="1" x14ac:dyDescent="0.25">
      <c r="A27" s="70"/>
      <c r="B27" s="98"/>
      <c r="C27" s="70"/>
      <c r="D27" s="70"/>
      <c r="E27" s="70"/>
      <c r="F27" s="70"/>
      <c r="G27" s="70"/>
      <c r="H27" s="70"/>
      <c r="I27" s="70"/>
      <c r="J27" s="70"/>
      <c r="K27" s="70"/>
      <c r="L27" s="103"/>
      <c r="M27" s="104"/>
      <c r="N27" s="104"/>
      <c r="O27" s="104"/>
      <c r="P27" s="104"/>
      <c r="Q27" s="104"/>
      <c r="R27" s="104"/>
      <c r="S27" s="105"/>
    </row>
    <row r="28" spans="1:20" ht="15" hidden="1" customHeight="1" x14ac:dyDescent="0.25">
      <c r="A28" s="71"/>
      <c r="B28" s="99"/>
      <c r="C28" s="71"/>
      <c r="D28" s="71"/>
      <c r="E28" s="71"/>
      <c r="F28" s="71"/>
      <c r="G28" s="71"/>
      <c r="H28" s="71"/>
      <c r="I28" s="71"/>
      <c r="J28" s="71"/>
      <c r="K28" s="71"/>
      <c r="L28" s="106"/>
      <c r="M28" s="107"/>
      <c r="N28" s="107"/>
      <c r="O28" s="107"/>
      <c r="P28" s="107"/>
      <c r="Q28" s="107"/>
      <c r="R28" s="107"/>
      <c r="S28" s="108"/>
    </row>
    <row r="29" spans="1:20" ht="29.25" x14ac:dyDescent="0.25">
      <c r="A29" s="14" t="s">
        <v>5</v>
      </c>
      <c r="B29" s="14">
        <f t="shared" ref="B29:G29" si="1">B23+B24+B25+B26+B27+B28</f>
        <v>0</v>
      </c>
      <c r="C29" s="5">
        <f t="shared" si="1"/>
        <v>0</v>
      </c>
      <c r="D29" s="5">
        <f t="shared" si="1"/>
        <v>0</v>
      </c>
      <c r="E29" s="5">
        <f t="shared" si="1"/>
        <v>0</v>
      </c>
      <c r="F29" s="19">
        <f t="shared" si="1"/>
        <v>0</v>
      </c>
      <c r="G29" s="5">
        <f t="shared" si="1"/>
        <v>0</v>
      </c>
      <c r="H29" s="5">
        <f>H23+H25+H24+H26+H27+H28</f>
        <v>0</v>
      </c>
      <c r="I29" s="5">
        <f>I23+I24+I25+I26+I27+I28</f>
        <v>0</v>
      </c>
      <c r="J29" s="5">
        <f>J23+J24+J25+J26+J27+J28</f>
        <v>0</v>
      </c>
      <c r="K29" s="5">
        <f>K23+K24+K25+K26+K27+K28</f>
        <v>0</v>
      </c>
      <c r="L29" s="94" t="s">
        <v>18</v>
      </c>
      <c r="M29" s="95"/>
      <c r="N29" s="95"/>
      <c r="O29" s="96"/>
      <c r="P29" s="94" t="s">
        <v>19</v>
      </c>
      <c r="Q29" s="95"/>
      <c r="R29" s="95"/>
      <c r="S29" s="96"/>
    </row>
    <row r="30" spans="1:20" x14ac:dyDescent="0.25">
      <c r="A30" s="8"/>
      <c r="B30" s="8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7">
        <v>0.65</v>
      </c>
      <c r="C32" s="5">
        <v>0.98</v>
      </c>
      <c r="D32" s="5">
        <v>2.67</v>
      </c>
      <c r="E32" s="5">
        <v>4</v>
      </c>
      <c r="F32" s="5">
        <v>4.13</v>
      </c>
      <c r="G32" s="5">
        <v>6.2</v>
      </c>
      <c r="H32" s="6">
        <v>43</v>
      </c>
      <c r="I32" s="6">
        <v>64</v>
      </c>
      <c r="J32" s="6">
        <v>45</v>
      </c>
      <c r="K32" s="7">
        <v>60</v>
      </c>
      <c r="L32" s="59" t="s">
        <v>88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7">
        <v>1.38</v>
      </c>
      <c r="C33" s="5">
        <v>2.29</v>
      </c>
      <c r="D33" s="5">
        <v>3.34</v>
      </c>
      <c r="E33" s="5">
        <v>5.56</v>
      </c>
      <c r="F33" s="5">
        <v>9.35</v>
      </c>
      <c r="G33" s="5">
        <v>15.58</v>
      </c>
      <c r="H33" s="6">
        <v>74.2</v>
      </c>
      <c r="I33" s="6">
        <v>123.7</v>
      </c>
      <c r="J33" s="6">
        <v>150</v>
      </c>
      <c r="K33" s="7">
        <v>250</v>
      </c>
      <c r="L33" s="59" t="s">
        <v>84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7">
        <v>11.3</v>
      </c>
      <c r="C34" s="5">
        <v>15.1</v>
      </c>
      <c r="D34" s="5">
        <v>10.37</v>
      </c>
      <c r="E34" s="5">
        <v>13.8</v>
      </c>
      <c r="F34" s="5">
        <v>12.31</v>
      </c>
      <c r="G34" s="5">
        <v>16.399999999999999</v>
      </c>
      <c r="H34" s="6">
        <v>189</v>
      </c>
      <c r="I34" s="6">
        <v>252</v>
      </c>
      <c r="J34" s="6">
        <v>150</v>
      </c>
      <c r="K34" s="7">
        <v>200</v>
      </c>
      <c r="L34" s="59" t="s">
        <v>85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13">
        <v>3.46</v>
      </c>
      <c r="C35" s="5">
        <v>3.9</v>
      </c>
      <c r="D35" s="5">
        <v>0.43</v>
      </c>
      <c r="E35" s="5">
        <v>0.48</v>
      </c>
      <c r="F35" s="5">
        <v>21.56</v>
      </c>
      <c r="G35" s="5">
        <v>23.46</v>
      </c>
      <c r="H35" s="5">
        <v>106</v>
      </c>
      <c r="I35" s="5">
        <v>118</v>
      </c>
      <c r="J35" s="5">
        <v>45</v>
      </c>
      <c r="K35" s="7">
        <v>50</v>
      </c>
      <c r="L35" s="59" t="s">
        <v>23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5">
        <v>0.23</v>
      </c>
      <c r="C36" s="5">
        <v>0.28000000000000003</v>
      </c>
      <c r="D36" s="5">
        <v>0.01</v>
      </c>
      <c r="E36" s="5">
        <v>0.01</v>
      </c>
      <c r="F36" s="5">
        <v>13.76</v>
      </c>
      <c r="G36" s="5">
        <v>16.510000000000002</v>
      </c>
      <c r="H36" s="5">
        <v>53</v>
      </c>
      <c r="I36" s="5">
        <v>64</v>
      </c>
      <c r="J36" s="5">
        <v>150</v>
      </c>
      <c r="K36" s="5">
        <v>180</v>
      </c>
      <c r="L36" s="59" t="s">
        <v>86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1"/>
      <c r="M37" s="92"/>
      <c r="N37" s="92"/>
      <c r="O37" s="92"/>
      <c r="P37" s="92"/>
      <c r="Q37" s="92"/>
      <c r="R37" s="92"/>
      <c r="S37" s="93"/>
    </row>
    <row r="38" spans="1:19" ht="29.25" x14ac:dyDescent="0.25">
      <c r="A38" s="14" t="s">
        <v>5</v>
      </c>
      <c r="B38" s="20">
        <f t="shared" ref="B38:G38" si="2">B32+B33+B34+B35+B36+B37</f>
        <v>17.02</v>
      </c>
      <c r="C38" s="21">
        <f t="shared" si="2"/>
        <v>22.55</v>
      </c>
      <c r="D38" s="21">
        <f t="shared" si="2"/>
        <v>16.82</v>
      </c>
      <c r="E38" s="21">
        <f t="shared" si="2"/>
        <v>23.85</v>
      </c>
      <c r="F38" s="21">
        <f t="shared" si="2"/>
        <v>61.109999999999992</v>
      </c>
      <c r="G38" s="21">
        <f t="shared" si="2"/>
        <v>78.150000000000006</v>
      </c>
      <c r="H38" s="21">
        <f>H32+H34+H33+H35+H36+H37</f>
        <v>465.2</v>
      </c>
      <c r="I38" s="21">
        <f>I32+I33+I34+I35+I36+I37</f>
        <v>621.70000000000005</v>
      </c>
      <c r="J38" s="21">
        <f>J32+J33+J34+J35+J36+J37</f>
        <v>540</v>
      </c>
      <c r="K38" s="21">
        <f>K32+K33+K34+K35+K36+K37</f>
        <v>740</v>
      </c>
      <c r="L38" s="94" t="s">
        <v>178</v>
      </c>
      <c r="M38" s="95"/>
      <c r="N38" s="95"/>
      <c r="O38" s="96"/>
      <c r="P38" s="94" t="s">
        <v>180</v>
      </c>
      <c r="Q38" s="95"/>
      <c r="R38" s="95"/>
      <c r="S38" s="96"/>
    </row>
    <row r="39" spans="1:19" hidden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36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5"/>
      <c r="S40" s="112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7">
        <v>5.4</v>
      </c>
      <c r="C42" s="5">
        <v>5.4</v>
      </c>
      <c r="D42" s="5">
        <v>6.6</v>
      </c>
      <c r="E42" s="5">
        <v>6.6</v>
      </c>
      <c r="F42" s="5">
        <v>30.8</v>
      </c>
      <c r="G42" s="5">
        <v>30.8</v>
      </c>
      <c r="H42" s="6">
        <v>194</v>
      </c>
      <c r="I42" s="6">
        <v>194</v>
      </c>
      <c r="J42" s="6">
        <v>70</v>
      </c>
      <c r="K42" s="7">
        <v>70</v>
      </c>
      <c r="L42" s="59" t="s">
        <v>87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7"/>
      <c r="C43" s="5"/>
      <c r="D43" s="5"/>
      <c r="E43" s="5"/>
      <c r="F43" s="5"/>
      <c r="G43" s="5"/>
      <c r="H43" s="6"/>
      <c r="I43" s="6"/>
      <c r="J43" s="6"/>
      <c r="K43" s="7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7">
        <v>4.5599999999999996</v>
      </c>
      <c r="C44" s="5">
        <v>5.49</v>
      </c>
      <c r="D44" s="5">
        <v>3.26</v>
      </c>
      <c r="E44" s="5">
        <v>4.8899999999999997</v>
      </c>
      <c r="F44" s="5">
        <v>6.06</v>
      </c>
      <c r="G44" s="5">
        <v>9.09</v>
      </c>
      <c r="H44" s="6">
        <v>68</v>
      </c>
      <c r="I44" s="6">
        <v>102</v>
      </c>
      <c r="J44" s="6">
        <v>150</v>
      </c>
      <c r="K44" s="7">
        <v>180</v>
      </c>
      <c r="L44" s="59" t="s">
        <v>89</v>
      </c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13"/>
      <c r="C45" s="5"/>
      <c r="D45" s="5"/>
      <c r="E45" s="5"/>
      <c r="F45" s="5"/>
      <c r="G45" s="5"/>
      <c r="H45" s="5"/>
      <c r="I45" s="5"/>
      <c r="J45" s="5"/>
      <c r="K45" s="7"/>
      <c r="L45" s="59"/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91"/>
      <c r="M46" s="92"/>
      <c r="N46" s="92"/>
      <c r="O46" s="92"/>
      <c r="P46" s="92"/>
      <c r="Q46" s="92"/>
      <c r="R46" s="92"/>
      <c r="S46" s="93"/>
    </row>
    <row r="47" spans="1:19" ht="17.25" customHeight="1" x14ac:dyDescent="0.25">
      <c r="A47" s="5"/>
      <c r="B47" s="9"/>
      <c r="C47" s="9"/>
      <c r="D47" s="9"/>
      <c r="E47" s="9"/>
      <c r="F47" s="9"/>
      <c r="G47" s="9"/>
      <c r="H47" s="9"/>
      <c r="I47" s="9"/>
      <c r="J47" s="9"/>
      <c r="K47" s="9"/>
      <c r="L47" s="91"/>
      <c r="M47" s="92"/>
      <c r="N47" s="92"/>
      <c r="O47" s="92"/>
      <c r="P47" s="92"/>
      <c r="Q47" s="92"/>
      <c r="R47" s="92"/>
      <c r="S47" s="93"/>
    </row>
    <row r="48" spans="1:19" ht="27" customHeight="1" x14ac:dyDescent="0.25">
      <c r="A48" s="14" t="s">
        <v>5</v>
      </c>
      <c r="B48" s="20">
        <f t="shared" ref="B48:G48" si="3">B42+B43+B44+B45+B46+B47</f>
        <v>9.9600000000000009</v>
      </c>
      <c r="C48" s="21">
        <f t="shared" si="3"/>
        <v>10.89</v>
      </c>
      <c r="D48" s="21">
        <f t="shared" si="3"/>
        <v>9.86</v>
      </c>
      <c r="E48" s="21">
        <f t="shared" si="3"/>
        <v>11.489999999999998</v>
      </c>
      <c r="F48" s="21">
        <f t="shared" si="3"/>
        <v>36.86</v>
      </c>
      <c r="G48" s="21">
        <f t="shared" si="3"/>
        <v>39.89</v>
      </c>
      <c r="H48" s="21">
        <f>H42+H44+H43+H45+H46+H47</f>
        <v>262</v>
      </c>
      <c r="I48" s="21">
        <f>I42+I43+I44+I45+I46+I47</f>
        <v>296</v>
      </c>
      <c r="J48" s="21">
        <f>J42+J43+J44+J45+J46+J47</f>
        <v>220</v>
      </c>
      <c r="K48" s="21">
        <f>K42+K43+K44+K45+K46+K47</f>
        <v>250</v>
      </c>
      <c r="L48" s="94" t="s">
        <v>176</v>
      </c>
      <c r="M48" s="95"/>
      <c r="N48" s="95"/>
      <c r="O48" s="96"/>
      <c r="P48" s="94" t="s">
        <v>177</v>
      </c>
      <c r="Q48" s="95"/>
      <c r="R48" s="95"/>
      <c r="S48" s="96"/>
    </row>
    <row r="49" spans="1:19" ht="78.75" x14ac:dyDescent="0.25">
      <c r="A49" s="48" t="s">
        <v>56</v>
      </c>
      <c r="B49" s="49">
        <f t="shared" ref="B49:G49" si="4">B20+B29+B38+B48</f>
        <v>40.370000000000005</v>
      </c>
      <c r="C49" s="49">
        <f t="shared" si="4"/>
        <v>51.91</v>
      </c>
      <c r="D49" s="49">
        <f t="shared" si="4"/>
        <v>38.269999999999996</v>
      </c>
      <c r="E49" s="49">
        <f t="shared" si="4"/>
        <v>49.489999999999995</v>
      </c>
      <c r="F49" s="49">
        <f t="shared" si="4"/>
        <v>145.32</v>
      </c>
      <c r="G49" s="49">
        <f t="shared" si="4"/>
        <v>180.43</v>
      </c>
      <c r="H49" s="49">
        <f>H20++H29+H38+H48</f>
        <v>1071.2</v>
      </c>
      <c r="I49" s="49">
        <f>I20+I29+I38+I48</f>
        <v>1369.7</v>
      </c>
      <c r="J49" s="49">
        <f>J20+J29+J38+J48</f>
        <v>1056</v>
      </c>
      <c r="K49" s="49">
        <f>K20+K29+K38+K48</f>
        <v>1379</v>
      </c>
      <c r="L49" s="109"/>
      <c r="M49" s="110"/>
      <c r="N49" s="110"/>
      <c r="O49" s="110"/>
      <c r="P49" s="110"/>
      <c r="Q49" s="110"/>
      <c r="R49" s="110"/>
      <c r="S49" s="111"/>
    </row>
  </sheetData>
  <mergeCells count="48">
    <mergeCell ref="L49:S49"/>
    <mergeCell ref="F8:L8"/>
    <mergeCell ref="I7:N7"/>
    <mergeCell ref="I10:O10"/>
    <mergeCell ref="L35:S35"/>
    <mergeCell ref="L36:S36"/>
    <mergeCell ref="L13:S13"/>
    <mergeCell ref="L19:S19"/>
    <mergeCell ref="L32:S32"/>
    <mergeCell ref="L33:S33"/>
    <mergeCell ref="L34:S34"/>
    <mergeCell ref="L22:S22"/>
    <mergeCell ref="L29:O29"/>
    <mergeCell ref="P29:S29"/>
    <mergeCell ref="L31:S31"/>
    <mergeCell ref="L20:O20"/>
    <mergeCell ref="R40:S40"/>
    <mergeCell ref="L44:S44"/>
    <mergeCell ref="L45:S45"/>
    <mergeCell ref="L46:S46"/>
    <mergeCell ref="L14:S14"/>
    <mergeCell ref="L38:O38"/>
    <mergeCell ref="P38:S38"/>
    <mergeCell ref="L41:S41"/>
    <mergeCell ref="L42:S42"/>
    <mergeCell ref="P20:S20"/>
    <mergeCell ref="L17:S17"/>
    <mergeCell ref="L18:S18"/>
    <mergeCell ref="L16:S16"/>
    <mergeCell ref="L15:S15"/>
    <mergeCell ref="L37:S37"/>
    <mergeCell ref="L23:S23"/>
    <mergeCell ref="L47:S47"/>
    <mergeCell ref="L48:O48"/>
    <mergeCell ref="P48:S48"/>
    <mergeCell ref="A24:A28"/>
    <mergeCell ref="B24:B28"/>
    <mergeCell ref="C24:C28"/>
    <mergeCell ref="D24:D28"/>
    <mergeCell ref="E24:E28"/>
    <mergeCell ref="I24:I28"/>
    <mergeCell ref="K24:K28"/>
    <mergeCell ref="J24:J28"/>
    <mergeCell ref="L24:S28"/>
    <mergeCell ref="F24:F28"/>
    <mergeCell ref="G24:G28"/>
    <mergeCell ref="H24:H28"/>
    <mergeCell ref="L43:S43"/>
  </mergeCells>
  <pageMargins left="0.25" right="0.25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topLeftCell="A11" zoomScale="91" zoomScaleSheetLayoutView="91" workbookViewId="0">
      <selection activeCell="L24" sqref="L24:S28"/>
    </sheetView>
  </sheetViews>
  <sheetFormatPr defaultRowHeight="15" x14ac:dyDescent="0.25"/>
  <cols>
    <col min="1" max="1" width="4.5703125" customWidth="1"/>
    <col min="2" max="2" width="8" customWidth="1"/>
    <col min="3" max="4" width="7.85546875" customWidth="1"/>
    <col min="5" max="6" width="7.7109375" customWidth="1"/>
    <col min="7" max="8" width="8.7109375" customWidth="1"/>
    <col min="9" max="9" width="7" customWidth="1"/>
    <col min="10" max="10" width="9.140625" customWidth="1"/>
    <col min="11" max="11" width="10" customWidth="1"/>
    <col min="12" max="12" width="4.42578125" customWidth="1"/>
    <col min="13" max="13" width="7.5703125" customWidth="1"/>
    <col min="14" max="14" width="6.28515625" customWidth="1"/>
    <col min="15" max="15" width="5.85546875" customWidth="1"/>
    <col min="16" max="16" width="4.42578125" customWidth="1"/>
    <col min="17" max="17" width="4.5703125" customWidth="1"/>
    <col min="18" max="18" width="5.42578125" customWidth="1"/>
    <col min="19" max="19" width="7.7109375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 t="s">
        <v>0</v>
      </c>
      <c r="N1" s="3"/>
      <c r="O1" s="3"/>
      <c r="P1" s="1"/>
      <c r="Q1" s="1"/>
      <c r="R1" s="1"/>
      <c r="S1" s="1"/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2</v>
      </c>
      <c r="N2" s="17" t="s">
        <v>3</v>
      </c>
      <c r="O2" s="17"/>
      <c r="P2" s="18"/>
      <c r="Q2" s="18"/>
      <c r="R2" s="18"/>
      <c r="S2" s="18"/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7" t="s">
        <v>1</v>
      </c>
      <c r="N3" s="17"/>
      <c r="O3" s="17"/>
      <c r="P3" s="18"/>
      <c r="Q3" s="18"/>
      <c r="R3" s="18"/>
      <c r="S3" s="18"/>
    </row>
    <row r="4" spans="1:1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7" t="s">
        <v>7</v>
      </c>
      <c r="N4" s="17"/>
      <c r="O4" s="17"/>
      <c r="P4" s="18"/>
      <c r="Q4" s="18"/>
      <c r="R4" s="18"/>
      <c r="S4" s="18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22"/>
      <c r="C7" s="22"/>
      <c r="D7" s="22"/>
      <c r="E7" s="22"/>
      <c r="F7" s="22"/>
      <c r="G7" s="22"/>
      <c r="H7" s="22"/>
      <c r="I7" s="87" t="s">
        <v>120</v>
      </c>
      <c r="J7" s="87"/>
      <c r="K7" s="87"/>
      <c r="L7" s="87"/>
      <c r="M7" s="87"/>
      <c r="N7" s="87"/>
      <c r="O7" s="22"/>
      <c r="P7" s="22"/>
      <c r="Q7" s="22"/>
      <c r="R7" s="22"/>
      <c r="S7" s="22"/>
    </row>
    <row r="8" spans="1:19" ht="18.75" x14ac:dyDescent="0.3">
      <c r="A8" s="1"/>
      <c r="B8" s="1"/>
      <c r="C8" s="1"/>
      <c r="D8" s="1"/>
      <c r="E8" s="1"/>
      <c r="F8" s="1"/>
      <c r="G8" s="88" t="s">
        <v>48</v>
      </c>
      <c r="H8" s="88"/>
      <c r="I8" s="88"/>
      <c r="J8" s="88"/>
      <c r="K8" s="88"/>
      <c r="L8" s="88"/>
      <c r="M8" s="88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75" x14ac:dyDescent="0.3">
      <c r="A10" s="1"/>
      <c r="B10" s="1"/>
      <c r="C10" s="1"/>
      <c r="D10" s="1"/>
      <c r="E10" s="1"/>
      <c r="F10" s="1"/>
      <c r="G10" s="1"/>
      <c r="H10" s="1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7.5" customHeight="1" x14ac:dyDescent="0.25">
      <c r="A12" s="12"/>
      <c r="B12" s="12"/>
      <c r="C12" s="4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47.25" customHeight="1" x14ac:dyDescent="0.25">
      <c r="A13" s="7"/>
      <c r="B13" s="15" t="s">
        <v>9</v>
      </c>
      <c r="C13" s="15" t="s">
        <v>8</v>
      </c>
      <c r="D13" s="15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1" t="s">
        <v>16</v>
      </c>
      <c r="K13" s="11" t="s">
        <v>17</v>
      </c>
      <c r="L13" s="66" t="s">
        <v>33</v>
      </c>
      <c r="M13" s="67"/>
      <c r="N13" s="67"/>
      <c r="O13" s="67"/>
      <c r="P13" s="67"/>
      <c r="Q13" s="67"/>
      <c r="R13" s="67"/>
      <c r="S13" s="68"/>
    </row>
    <row r="14" spans="1:19" ht="15.75" customHeight="1" x14ac:dyDescent="0.25">
      <c r="A14" s="7"/>
      <c r="B14" s="26">
        <v>4.9000000000000004</v>
      </c>
      <c r="C14" s="19">
        <v>6.5</v>
      </c>
      <c r="D14" s="19">
        <v>4.47</v>
      </c>
      <c r="E14" s="19">
        <v>6</v>
      </c>
      <c r="F14" s="19">
        <v>23.43</v>
      </c>
      <c r="G14" s="19">
        <v>31.2</v>
      </c>
      <c r="H14" s="27">
        <v>155</v>
      </c>
      <c r="I14" s="27">
        <v>206</v>
      </c>
      <c r="J14" s="27">
        <v>150</v>
      </c>
      <c r="K14" s="26">
        <v>200</v>
      </c>
      <c r="L14" s="59" t="s">
        <v>90</v>
      </c>
      <c r="M14" s="60"/>
      <c r="N14" s="60"/>
      <c r="O14" s="60"/>
      <c r="P14" s="60"/>
      <c r="Q14" s="60"/>
      <c r="R14" s="60"/>
      <c r="S14" s="61"/>
    </row>
    <row r="15" spans="1:19" ht="17.25" customHeight="1" x14ac:dyDescent="0.25">
      <c r="A15" s="7"/>
      <c r="B15" s="7">
        <v>3.15</v>
      </c>
      <c r="C15" s="5">
        <v>3.67</v>
      </c>
      <c r="D15" s="5">
        <v>2.72</v>
      </c>
      <c r="E15" s="5">
        <v>3.19</v>
      </c>
      <c r="F15" s="5">
        <v>12.9</v>
      </c>
      <c r="G15" s="5">
        <v>15.8</v>
      </c>
      <c r="H15" s="6">
        <v>89</v>
      </c>
      <c r="I15" s="6">
        <v>107</v>
      </c>
      <c r="J15" s="6">
        <v>150</v>
      </c>
      <c r="K15" s="7">
        <v>180</v>
      </c>
      <c r="L15" s="59" t="s">
        <v>51</v>
      </c>
      <c r="M15" s="60"/>
      <c r="N15" s="60"/>
      <c r="O15" s="60"/>
      <c r="P15" s="60"/>
      <c r="Q15" s="60"/>
      <c r="R15" s="60"/>
      <c r="S15" s="61"/>
    </row>
    <row r="16" spans="1:19" ht="17.25" customHeight="1" x14ac:dyDescent="0.25">
      <c r="A16" s="7"/>
      <c r="B16" s="7">
        <v>1.19</v>
      </c>
      <c r="C16" s="5">
        <v>1.78</v>
      </c>
      <c r="D16" s="5">
        <v>0.15</v>
      </c>
      <c r="E16" s="5">
        <v>0.22</v>
      </c>
      <c r="F16" s="5">
        <v>38</v>
      </c>
      <c r="G16" s="5">
        <v>54</v>
      </c>
      <c r="H16" s="6">
        <v>0.03</v>
      </c>
      <c r="I16" s="6">
        <v>0.05</v>
      </c>
      <c r="J16" s="6">
        <v>57</v>
      </c>
      <c r="K16" s="7">
        <v>76.5</v>
      </c>
      <c r="L16" s="59" t="s">
        <v>27</v>
      </c>
      <c r="M16" s="60"/>
      <c r="N16" s="60"/>
      <c r="O16" s="60"/>
      <c r="P16" s="60"/>
      <c r="Q16" s="60"/>
      <c r="R16" s="60"/>
      <c r="S16" s="61"/>
    </row>
    <row r="17" spans="1:20" ht="15" customHeight="1" x14ac:dyDescent="0.25">
      <c r="A17" s="13"/>
      <c r="B17" s="13"/>
      <c r="C17" s="5"/>
      <c r="D17" s="5"/>
      <c r="E17" s="5"/>
      <c r="F17" s="5"/>
      <c r="G17" s="5"/>
      <c r="H17" s="5"/>
      <c r="I17" s="5"/>
      <c r="J17" s="5">
        <v>10</v>
      </c>
      <c r="K17" s="7">
        <v>15</v>
      </c>
      <c r="L17" s="62"/>
      <c r="M17" s="63"/>
      <c r="N17" s="63"/>
      <c r="O17" s="63"/>
      <c r="P17" s="63"/>
      <c r="Q17" s="63"/>
      <c r="R17" s="63"/>
      <c r="S17" s="64"/>
    </row>
    <row r="18" spans="1:20" ht="17.25" customHeight="1" x14ac:dyDescent="0.25">
      <c r="A18" s="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62"/>
      <c r="M18" s="63"/>
      <c r="N18" s="63"/>
      <c r="O18" s="63"/>
      <c r="P18" s="63"/>
      <c r="Q18" s="63"/>
      <c r="R18" s="63"/>
      <c r="S18" s="64"/>
      <c r="T18" s="2"/>
    </row>
    <row r="19" spans="1:20" ht="15" customHeight="1" x14ac:dyDescent="0.25">
      <c r="A19" s="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62"/>
      <c r="M19" s="63"/>
      <c r="N19" s="63"/>
      <c r="O19" s="63"/>
      <c r="P19" s="63"/>
      <c r="Q19" s="63"/>
      <c r="R19" s="63"/>
      <c r="S19" s="64"/>
      <c r="T19" s="2"/>
    </row>
    <row r="20" spans="1:20" ht="29.25" x14ac:dyDescent="0.25">
      <c r="A20" s="14" t="s">
        <v>5</v>
      </c>
      <c r="B20" s="20">
        <f t="shared" ref="B20:G20" si="0">B14+B15+B16+B17+B18+B19</f>
        <v>9.24</v>
      </c>
      <c r="C20" s="21">
        <f t="shared" si="0"/>
        <v>11.95</v>
      </c>
      <c r="D20" s="21">
        <f t="shared" si="0"/>
        <v>7.34</v>
      </c>
      <c r="E20" s="21">
        <f t="shared" si="0"/>
        <v>9.41</v>
      </c>
      <c r="F20" s="21">
        <f t="shared" si="0"/>
        <v>74.33</v>
      </c>
      <c r="G20" s="21">
        <f t="shared" si="0"/>
        <v>101</v>
      </c>
      <c r="H20" s="21">
        <f>H14+H16+H15+H17+H18+H19</f>
        <v>244.03</v>
      </c>
      <c r="I20" s="21">
        <f>I14+I15+I16+I17+I18+I19</f>
        <v>313.05</v>
      </c>
      <c r="J20" s="21">
        <f>J14+J15+J16+J17+J18+J19</f>
        <v>367</v>
      </c>
      <c r="K20" s="21">
        <f>K14+K15+K16+K17+K18+K19</f>
        <v>471.5</v>
      </c>
      <c r="L20" s="59" t="s">
        <v>182</v>
      </c>
      <c r="M20" s="60"/>
      <c r="N20" s="60"/>
      <c r="O20" s="61"/>
      <c r="P20" s="59" t="s">
        <v>188</v>
      </c>
      <c r="Q20" s="60"/>
      <c r="R20" s="60"/>
      <c r="S20" s="61"/>
      <c r="T20" s="2"/>
    </row>
    <row r="21" spans="1:20" x14ac:dyDescent="0.25">
      <c r="A21" s="1"/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"/>
    </row>
    <row r="22" spans="1:20" ht="29.25" customHeight="1" x14ac:dyDescent="0.25">
      <c r="A22" s="7"/>
      <c r="B22" s="15" t="s">
        <v>9</v>
      </c>
      <c r="C22" s="15" t="s">
        <v>8</v>
      </c>
      <c r="D22" s="15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66" t="s">
        <v>21</v>
      </c>
      <c r="M22" s="67"/>
      <c r="N22" s="67"/>
      <c r="O22" s="67"/>
      <c r="P22" s="67"/>
      <c r="Q22" s="67"/>
      <c r="R22" s="67"/>
      <c r="S22" s="68"/>
    </row>
    <row r="23" spans="1:20" x14ac:dyDescent="0.25">
      <c r="A23" s="7"/>
      <c r="B23" s="26">
        <v>4.3499999999999996</v>
      </c>
      <c r="C23" s="19">
        <v>4.3499999999999996</v>
      </c>
      <c r="D23" s="19">
        <v>3.75</v>
      </c>
      <c r="E23" s="19">
        <v>3.75</v>
      </c>
      <c r="F23" s="19">
        <v>6</v>
      </c>
      <c r="G23" s="19">
        <v>6</v>
      </c>
      <c r="H23" s="27">
        <v>75</v>
      </c>
      <c r="I23" s="27">
        <v>75</v>
      </c>
      <c r="J23" s="27">
        <v>150</v>
      </c>
      <c r="K23" s="26">
        <v>150</v>
      </c>
      <c r="L23" s="62" t="s">
        <v>142</v>
      </c>
      <c r="M23" s="63"/>
      <c r="N23" s="63"/>
      <c r="O23" s="63"/>
      <c r="P23" s="63"/>
      <c r="Q23" s="63"/>
      <c r="R23" s="63"/>
      <c r="S23" s="64"/>
    </row>
    <row r="24" spans="1:20" x14ac:dyDescent="0.25">
      <c r="A24" s="69"/>
      <c r="B24" s="72"/>
      <c r="C24" s="75"/>
      <c r="D24" s="75"/>
      <c r="E24" s="75"/>
      <c r="F24" s="75"/>
      <c r="G24" s="75"/>
      <c r="H24" s="75"/>
      <c r="I24" s="75"/>
      <c r="J24" s="75"/>
      <c r="K24" s="75"/>
      <c r="L24" s="78"/>
      <c r="M24" s="79"/>
      <c r="N24" s="79"/>
      <c r="O24" s="79"/>
      <c r="P24" s="79"/>
      <c r="Q24" s="79"/>
      <c r="R24" s="79"/>
      <c r="S24" s="80"/>
    </row>
    <row r="25" spans="1:20" ht="1.5" customHeight="1" x14ac:dyDescent="0.25">
      <c r="A25" s="70"/>
      <c r="B25" s="73"/>
      <c r="C25" s="76"/>
      <c r="D25" s="76"/>
      <c r="E25" s="76"/>
      <c r="F25" s="76"/>
      <c r="G25" s="76"/>
      <c r="H25" s="76"/>
      <c r="I25" s="76"/>
      <c r="J25" s="76"/>
      <c r="K25" s="76"/>
      <c r="L25" s="81"/>
      <c r="M25" s="82"/>
      <c r="N25" s="82"/>
      <c r="O25" s="82"/>
      <c r="P25" s="82"/>
      <c r="Q25" s="82"/>
      <c r="R25" s="82"/>
      <c r="S25" s="83"/>
    </row>
    <row r="26" spans="1:20" ht="15" hidden="1" customHeight="1" x14ac:dyDescent="0.25">
      <c r="A26" s="70"/>
      <c r="B26" s="73"/>
      <c r="C26" s="76"/>
      <c r="D26" s="76"/>
      <c r="E26" s="76"/>
      <c r="F26" s="76"/>
      <c r="G26" s="76"/>
      <c r="H26" s="76"/>
      <c r="I26" s="76"/>
      <c r="J26" s="76"/>
      <c r="K26" s="76"/>
      <c r="L26" s="81"/>
      <c r="M26" s="82"/>
      <c r="N26" s="82"/>
      <c r="O26" s="82"/>
      <c r="P26" s="82"/>
      <c r="Q26" s="82"/>
      <c r="R26" s="82"/>
      <c r="S26" s="83"/>
    </row>
    <row r="27" spans="1:20" ht="15" hidden="1" customHeight="1" x14ac:dyDescent="0.25">
      <c r="A27" s="70"/>
      <c r="B27" s="73"/>
      <c r="C27" s="76"/>
      <c r="D27" s="76"/>
      <c r="E27" s="76"/>
      <c r="F27" s="76"/>
      <c r="G27" s="76"/>
      <c r="H27" s="76"/>
      <c r="I27" s="76"/>
      <c r="J27" s="76"/>
      <c r="K27" s="76"/>
      <c r="L27" s="81"/>
      <c r="M27" s="82"/>
      <c r="N27" s="82"/>
      <c r="O27" s="82"/>
      <c r="P27" s="82"/>
      <c r="Q27" s="82"/>
      <c r="R27" s="82"/>
      <c r="S27" s="83"/>
    </row>
    <row r="28" spans="1:20" ht="15" hidden="1" customHeight="1" x14ac:dyDescent="0.25">
      <c r="A28" s="71"/>
      <c r="B28" s="74"/>
      <c r="C28" s="77"/>
      <c r="D28" s="77"/>
      <c r="E28" s="77"/>
      <c r="F28" s="77"/>
      <c r="G28" s="77"/>
      <c r="H28" s="77"/>
      <c r="I28" s="77"/>
      <c r="J28" s="77"/>
      <c r="K28" s="77"/>
      <c r="L28" s="84"/>
      <c r="M28" s="85"/>
      <c r="N28" s="85"/>
      <c r="O28" s="85"/>
      <c r="P28" s="85"/>
      <c r="Q28" s="85"/>
      <c r="R28" s="85"/>
      <c r="S28" s="86"/>
    </row>
    <row r="29" spans="1:20" ht="29.25" x14ac:dyDescent="0.25">
      <c r="A29" s="14" t="s">
        <v>5</v>
      </c>
      <c r="B29" s="20">
        <f t="shared" ref="B29:G29" si="1">B23+B24+B25+B26+B27+B28</f>
        <v>4.3499999999999996</v>
      </c>
      <c r="C29" s="21">
        <f t="shared" si="1"/>
        <v>4.3499999999999996</v>
      </c>
      <c r="D29" s="21">
        <f t="shared" si="1"/>
        <v>3.75</v>
      </c>
      <c r="E29" s="21">
        <f t="shared" si="1"/>
        <v>3.75</v>
      </c>
      <c r="F29" s="21">
        <f t="shared" si="1"/>
        <v>6</v>
      </c>
      <c r="G29" s="21">
        <f t="shared" si="1"/>
        <v>6</v>
      </c>
      <c r="H29" s="21">
        <f>H23+H25+H24+H26+H27+H28</f>
        <v>75</v>
      </c>
      <c r="I29" s="21">
        <f>I23+I24+I25+I26+I27+I28</f>
        <v>75</v>
      </c>
      <c r="J29" s="21">
        <f>J23+J24+J25+J26+J27+J28</f>
        <v>150</v>
      </c>
      <c r="K29" s="21">
        <f>K23+K24+K25+K26+K27+K28</f>
        <v>150</v>
      </c>
      <c r="L29" s="59" t="s">
        <v>145</v>
      </c>
      <c r="M29" s="60"/>
      <c r="N29" s="60"/>
      <c r="O29" s="61"/>
      <c r="P29" s="59" t="s">
        <v>187</v>
      </c>
      <c r="Q29" s="60"/>
      <c r="R29" s="60"/>
      <c r="S29" s="61"/>
    </row>
    <row r="30" spans="1:20" x14ac:dyDescent="0.25">
      <c r="A30" s="16"/>
      <c r="B30" s="32"/>
      <c r="C30" s="31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20" ht="29.25" customHeight="1" x14ac:dyDescent="0.25">
      <c r="A31" s="7"/>
      <c r="B31" s="15" t="s">
        <v>9</v>
      </c>
      <c r="C31" s="15" t="s">
        <v>8</v>
      </c>
      <c r="D31" s="15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66" t="s">
        <v>6</v>
      </c>
      <c r="M31" s="67"/>
      <c r="N31" s="67"/>
      <c r="O31" s="67"/>
      <c r="P31" s="67"/>
      <c r="Q31" s="67"/>
      <c r="R31" s="67"/>
      <c r="S31" s="68"/>
    </row>
    <row r="32" spans="1:20" x14ac:dyDescent="0.25">
      <c r="A32" s="7"/>
      <c r="B32" s="26">
        <v>2.0099999999999998</v>
      </c>
      <c r="C32" s="19">
        <v>3.35</v>
      </c>
      <c r="D32" s="19">
        <v>2.67</v>
      </c>
      <c r="E32" s="19">
        <v>4.46</v>
      </c>
      <c r="F32" s="19">
        <v>7.09</v>
      </c>
      <c r="G32" s="19">
        <v>11.81</v>
      </c>
      <c r="H32" s="27">
        <v>61</v>
      </c>
      <c r="I32" s="27">
        <v>102</v>
      </c>
      <c r="J32" s="27">
        <v>150</v>
      </c>
      <c r="K32" s="26">
        <v>250</v>
      </c>
      <c r="L32" s="59" t="s">
        <v>91</v>
      </c>
      <c r="M32" s="60"/>
      <c r="N32" s="60"/>
      <c r="O32" s="60"/>
      <c r="P32" s="60"/>
      <c r="Q32" s="60"/>
      <c r="R32" s="60"/>
      <c r="S32" s="61"/>
    </row>
    <row r="33" spans="1:19" x14ac:dyDescent="0.25">
      <c r="A33" s="7"/>
      <c r="B33" s="26">
        <v>2.2999999999999998</v>
      </c>
      <c r="C33" s="19">
        <v>3.5</v>
      </c>
      <c r="D33" s="19">
        <v>2.5</v>
      </c>
      <c r="E33" s="19">
        <v>3.74</v>
      </c>
      <c r="F33" s="19">
        <v>23.12</v>
      </c>
      <c r="G33" s="19">
        <v>34.69</v>
      </c>
      <c r="H33" s="27">
        <v>124</v>
      </c>
      <c r="I33" s="27">
        <v>186</v>
      </c>
      <c r="J33" s="27">
        <v>100</v>
      </c>
      <c r="K33" s="26">
        <v>150</v>
      </c>
      <c r="L33" s="59" t="s">
        <v>115</v>
      </c>
      <c r="M33" s="60"/>
      <c r="N33" s="60"/>
      <c r="O33" s="60"/>
      <c r="P33" s="60"/>
      <c r="Q33" s="60"/>
      <c r="R33" s="60"/>
      <c r="S33" s="61"/>
    </row>
    <row r="34" spans="1:19" x14ac:dyDescent="0.25">
      <c r="A34" s="7"/>
      <c r="B34" s="28">
        <v>7.4</v>
      </c>
      <c r="C34" s="19">
        <v>11.83</v>
      </c>
      <c r="D34" s="19">
        <v>2.14</v>
      </c>
      <c r="E34" s="19">
        <v>3.42</v>
      </c>
      <c r="F34" s="19">
        <v>1.64</v>
      </c>
      <c r="G34" s="19">
        <v>2.62</v>
      </c>
      <c r="H34" s="19">
        <v>56</v>
      </c>
      <c r="I34" s="19">
        <v>89</v>
      </c>
      <c r="J34" s="19">
        <v>50</v>
      </c>
      <c r="K34" s="26">
        <v>80</v>
      </c>
      <c r="L34" s="59" t="s">
        <v>92</v>
      </c>
      <c r="M34" s="60"/>
      <c r="N34" s="60"/>
      <c r="O34" s="60"/>
      <c r="P34" s="60"/>
      <c r="Q34" s="60"/>
      <c r="R34" s="60"/>
      <c r="S34" s="61"/>
    </row>
    <row r="35" spans="1:19" x14ac:dyDescent="0.25">
      <c r="A35" s="13"/>
      <c r="B35" s="28">
        <v>3.46</v>
      </c>
      <c r="C35" s="19">
        <v>3.9</v>
      </c>
      <c r="D35" s="19">
        <v>0.43</v>
      </c>
      <c r="E35" s="19">
        <v>0.48</v>
      </c>
      <c r="F35" s="19">
        <v>21.56</v>
      </c>
      <c r="G35" s="19">
        <v>23.46</v>
      </c>
      <c r="H35" s="19">
        <v>106</v>
      </c>
      <c r="I35" s="19">
        <v>118</v>
      </c>
      <c r="J35" s="19">
        <v>45</v>
      </c>
      <c r="K35" s="26">
        <v>50</v>
      </c>
      <c r="L35" s="59" t="s">
        <v>23</v>
      </c>
      <c r="M35" s="60"/>
      <c r="N35" s="60"/>
      <c r="O35" s="60"/>
      <c r="P35" s="60"/>
      <c r="Q35" s="60"/>
      <c r="R35" s="60"/>
      <c r="S35" s="61"/>
    </row>
    <row r="36" spans="1:19" x14ac:dyDescent="0.25">
      <c r="A36" s="5"/>
      <c r="B36" s="19">
        <v>0.17</v>
      </c>
      <c r="C36" s="19">
        <v>0.2</v>
      </c>
      <c r="D36" s="19">
        <v>7.0000000000000007E-2</v>
      </c>
      <c r="E36" s="19">
        <v>0.08</v>
      </c>
      <c r="F36" s="19">
        <v>12.5</v>
      </c>
      <c r="G36" s="19">
        <v>15.01</v>
      </c>
      <c r="H36" s="19">
        <v>48.7</v>
      </c>
      <c r="I36" s="19">
        <v>58.4</v>
      </c>
      <c r="J36" s="19">
        <v>150</v>
      </c>
      <c r="K36" s="19">
        <v>180</v>
      </c>
      <c r="L36" s="59" t="s">
        <v>29</v>
      </c>
      <c r="M36" s="60"/>
      <c r="N36" s="60"/>
      <c r="O36" s="60"/>
      <c r="P36" s="60"/>
      <c r="Q36" s="60"/>
      <c r="R36" s="60"/>
      <c r="S36" s="61"/>
    </row>
    <row r="37" spans="1:19" x14ac:dyDescent="0.25">
      <c r="A37" s="5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62"/>
      <c r="M37" s="63"/>
      <c r="N37" s="63"/>
      <c r="O37" s="63"/>
      <c r="P37" s="63"/>
      <c r="Q37" s="63"/>
      <c r="R37" s="63"/>
      <c r="S37" s="64"/>
    </row>
    <row r="38" spans="1:19" ht="29.25" x14ac:dyDescent="0.25">
      <c r="A38" s="14" t="s">
        <v>5</v>
      </c>
      <c r="B38" s="20">
        <f t="shared" ref="B38:G38" si="2">B32+B33+B34+B35+B36+B37</f>
        <v>15.340000000000002</v>
      </c>
      <c r="C38" s="21">
        <f t="shared" si="2"/>
        <v>22.779999999999998</v>
      </c>
      <c r="D38" s="21">
        <f t="shared" si="2"/>
        <v>7.8100000000000005</v>
      </c>
      <c r="E38" s="21">
        <f t="shared" si="2"/>
        <v>12.18</v>
      </c>
      <c r="F38" s="21">
        <f t="shared" si="2"/>
        <v>65.91</v>
      </c>
      <c r="G38" s="21">
        <f t="shared" si="2"/>
        <v>87.59</v>
      </c>
      <c r="H38" s="21">
        <f>H32+H34+H33+H35+H36+H37</f>
        <v>395.7</v>
      </c>
      <c r="I38" s="21">
        <f>I32+I33+I34+I35+I36+I37</f>
        <v>553.4</v>
      </c>
      <c r="J38" s="21">
        <f>J32+J33+J34+J35+J36+J37</f>
        <v>495</v>
      </c>
      <c r="K38" s="21">
        <f>K32+K33+K34+K35+K36+K37</f>
        <v>710</v>
      </c>
      <c r="L38" s="59" t="s">
        <v>184</v>
      </c>
      <c r="M38" s="60"/>
      <c r="N38" s="60"/>
      <c r="O38" s="61"/>
      <c r="P38" s="59" t="s">
        <v>186</v>
      </c>
      <c r="Q38" s="60"/>
      <c r="R38" s="60"/>
      <c r="S38" s="61"/>
    </row>
    <row r="39" spans="1:19" hidden="1" x14ac:dyDescent="0.25">
      <c r="A39" s="4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36" customHeight="1" x14ac:dyDescent="0.25">
      <c r="A40" s="4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65"/>
      <c r="S40" s="65"/>
    </row>
    <row r="41" spans="1:19" ht="42.75" x14ac:dyDescent="0.25">
      <c r="A41" s="7"/>
      <c r="B41" s="15" t="s">
        <v>9</v>
      </c>
      <c r="C41" s="15" t="s">
        <v>8</v>
      </c>
      <c r="D41" s="15" t="s">
        <v>10</v>
      </c>
      <c r="E41" s="11" t="s">
        <v>11</v>
      </c>
      <c r="F41" s="11" t="s">
        <v>12</v>
      </c>
      <c r="G41" s="11" t="s">
        <v>13</v>
      </c>
      <c r="H41" s="11" t="s">
        <v>14</v>
      </c>
      <c r="I41" s="11" t="s">
        <v>15</v>
      </c>
      <c r="J41" s="11" t="s">
        <v>16</v>
      </c>
      <c r="K41" s="11" t="s">
        <v>17</v>
      </c>
      <c r="L41" s="66" t="s">
        <v>20</v>
      </c>
      <c r="M41" s="67"/>
      <c r="N41" s="67"/>
      <c r="O41" s="67"/>
      <c r="P41" s="67"/>
      <c r="Q41" s="67"/>
      <c r="R41" s="67"/>
      <c r="S41" s="68"/>
    </row>
    <row r="42" spans="1:19" ht="19.5" customHeight="1" x14ac:dyDescent="0.25">
      <c r="A42" s="7"/>
      <c r="B42" s="26">
        <v>6.08</v>
      </c>
      <c r="C42" s="19">
        <v>6.08</v>
      </c>
      <c r="D42" s="19">
        <v>9</v>
      </c>
      <c r="E42" s="19">
        <v>9</v>
      </c>
      <c r="F42" s="19">
        <v>33.006</v>
      </c>
      <c r="G42" s="19">
        <v>33.06</v>
      </c>
      <c r="H42" s="27">
        <v>240</v>
      </c>
      <c r="I42" s="27">
        <v>185</v>
      </c>
      <c r="J42" s="27">
        <v>70</v>
      </c>
      <c r="K42" s="26">
        <v>70</v>
      </c>
      <c r="L42" s="59" t="s">
        <v>93</v>
      </c>
      <c r="M42" s="60"/>
      <c r="N42" s="60"/>
      <c r="O42" s="60"/>
      <c r="P42" s="60"/>
      <c r="Q42" s="60"/>
      <c r="R42" s="60"/>
      <c r="S42" s="61"/>
    </row>
    <row r="43" spans="1:19" ht="15" hidden="1" customHeight="1" x14ac:dyDescent="0.25">
      <c r="A43" s="7"/>
      <c r="B43" s="26"/>
      <c r="C43" s="19"/>
      <c r="D43" s="19"/>
      <c r="E43" s="19"/>
      <c r="F43" s="19"/>
      <c r="G43" s="19"/>
      <c r="H43" s="27"/>
      <c r="I43" s="27"/>
      <c r="J43" s="27"/>
      <c r="K43" s="26"/>
      <c r="L43" s="62"/>
      <c r="M43" s="63"/>
      <c r="N43" s="63"/>
      <c r="O43" s="63"/>
      <c r="P43" s="63"/>
      <c r="Q43" s="63"/>
      <c r="R43" s="63"/>
      <c r="S43" s="64"/>
    </row>
    <row r="44" spans="1:19" ht="16.5" customHeight="1" x14ac:dyDescent="0.25">
      <c r="A44" s="7"/>
      <c r="B44" s="26"/>
      <c r="C44" s="19"/>
      <c r="D44" s="19"/>
      <c r="E44" s="19"/>
      <c r="F44" s="19"/>
      <c r="G44" s="19"/>
      <c r="H44" s="27"/>
      <c r="I44" s="27"/>
      <c r="J44" s="27"/>
      <c r="K44" s="26"/>
      <c r="L44" s="59"/>
      <c r="M44" s="60"/>
      <c r="N44" s="60"/>
      <c r="O44" s="60"/>
      <c r="P44" s="60"/>
      <c r="Q44" s="60"/>
      <c r="R44" s="60"/>
      <c r="S44" s="61"/>
    </row>
    <row r="45" spans="1:19" ht="17.25" customHeight="1" x14ac:dyDescent="0.25">
      <c r="A45" s="13"/>
      <c r="B45" s="28"/>
      <c r="C45" s="19"/>
      <c r="D45" s="19"/>
      <c r="E45" s="19"/>
      <c r="F45" s="19">
        <v>6.82</v>
      </c>
      <c r="G45" s="19">
        <v>9.1</v>
      </c>
      <c r="H45" s="19">
        <v>26</v>
      </c>
      <c r="I45" s="19">
        <v>35</v>
      </c>
      <c r="J45" s="19">
        <v>150</v>
      </c>
      <c r="K45" s="26">
        <v>200</v>
      </c>
      <c r="L45" s="59" t="s">
        <v>25</v>
      </c>
      <c r="M45" s="60"/>
      <c r="N45" s="60"/>
      <c r="O45" s="60"/>
      <c r="P45" s="60"/>
      <c r="Q45" s="60"/>
      <c r="R45" s="60"/>
      <c r="S45" s="61"/>
    </row>
    <row r="46" spans="1:19" ht="17.25" customHeight="1" x14ac:dyDescent="0.25">
      <c r="A46" s="5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62"/>
      <c r="M46" s="63"/>
      <c r="N46" s="63"/>
      <c r="O46" s="63"/>
      <c r="P46" s="63"/>
      <c r="Q46" s="63"/>
      <c r="R46" s="63"/>
      <c r="S46" s="64"/>
    </row>
    <row r="47" spans="1:19" ht="17.25" customHeight="1" x14ac:dyDescent="0.25">
      <c r="A47" s="5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62"/>
      <c r="M47" s="63"/>
      <c r="N47" s="63"/>
      <c r="O47" s="63"/>
      <c r="P47" s="63"/>
      <c r="Q47" s="63"/>
      <c r="R47" s="63"/>
      <c r="S47" s="64"/>
    </row>
    <row r="48" spans="1:19" ht="27" customHeight="1" x14ac:dyDescent="0.25">
      <c r="A48" s="14" t="s">
        <v>5</v>
      </c>
      <c r="B48" s="20">
        <f t="shared" ref="B48:G48" si="3">B42+B43+B44+B45+B46+B47</f>
        <v>6.08</v>
      </c>
      <c r="C48" s="21">
        <f t="shared" si="3"/>
        <v>6.08</v>
      </c>
      <c r="D48" s="21">
        <f t="shared" si="3"/>
        <v>9</v>
      </c>
      <c r="E48" s="21">
        <f t="shared" si="3"/>
        <v>9</v>
      </c>
      <c r="F48" s="21">
        <f t="shared" si="3"/>
        <v>39.826000000000001</v>
      </c>
      <c r="G48" s="21">
        <f t="shared" si="3"/>
        <v>42.160000000000004</v>
      </c>
      <c r="H48" s="21">
        <f>H42+H44+H43+H45+H46+H47</f>
        <v>266</v>
      </c>
      <c r="I48" s="21">
        <f>I42+I43+I44+I45+I46+I47</f>
        <v>220</v>
      </c>
      <c r="J48" s="21">
        <f>J42+J43+J44+J45+J46+J47</f>
        <v>220</v>
      </c>
      <c r="K48" s="21">
        <f>K42+K43+K44+K45+K46+K47</f>
        <v>270</v>
      </c>
      <c r="L48" s="59" t="s">
        <v>183</v>
      </c>
      <c r="M48" s="60"/>
      <c r="N48" s="60"/>
      <c r="O48" s="61"/>
      <c r="P48" s="59" t="s">
        <v>185</v>
      </c>
      <c r="Q48" s="60"/>
      <c r="R48" s="60"/>
      <c r="S48" s="61"/>
    </row>
    <row r="49" spans="1:19" ht="75" x14ac:dyDescent="0.25">
      <c r="A49" s="47" t="s">
        <v>55</v>
      </c>
      <c r="B49" s="48">
        <f t="shared" ref="B49:K49" si="4">B20+B29+B38+B48</f>
        <v>35.01</v>
      </c>
      <c r="C49" s="48">
        <f t="shared" si="4"/>
        <v>45.16</v>
      </c>
      <c r="D49" s="48">
        <f t="shared" si="4"/>
        <v>27.9</v>
      </c>
      <c r="E49" s="48">
        <f t="shared" si="4"/>
        <v>34.340000000000003</v>
      </c>
      <c r="F49" s="48">
        <f t="shared" si="4"/>
        <v>186.066</v>
      </c>
      <c r="G49" s="48">
        <f t="shared" si="4"/>
        <v>236.75</v>
      </c>
      <c r="H49" s="48">
        <f t="shared" si="4"/>
        <v>980.73</v>
      </c>
      <c r="I49" s="48">
        <f t="shared" si="4"/>
        <v>1161.45</v>
      </c>
      <c r="J49" s="48">
        <f t="shared" si="4"/>
        <v>1232</v>
      </c>
      <c r="K49" s="48">
        <f t="shared" si="4"/>
        <v>1601.5</v>
      </c>
      <c r="L49" s="56"/>
      <c r="M49" s="57"/>
      <c r="N49" s="57"/>
      <c r="O49" s="57"/>
      <c r="P49" s="57"/>
      <c r="Q49" s="57"/>
      <c r="R49" s="57"/>
      <c r="S49" s="58"/>
    </row>
  </sheetData>
  <mergeCells count="47">
    <mergeCell ref="L44:S44"/>
    <mergeCell ref="L45:S45"/>
    <mergeCell ref="L46:S46"/>
    <mergeCell ref="L47:S47"/>
    <mergeCell ref="L48:O48"/>
    <mergeCell ref="P48:S48"/>
    <mergeCell ref="L24:S28"/>
    <mergeCell ref="L29:O29"/>
    <mergeCell ref="P29:S29"/>
    <mergeCell ref="L43:S43"/>
    <mergeCell ref="L32:S32"/>
    <mergeCell ref="L33:S33"/>
    <mergeCell ref="L34:S34"/>
    <mergeCell ref="L35:S35"/>
    <mergeCell ref="L36:S36"/>
    <mergeCell ref="L37:S37"/>
    <mergeCell ref="L38:O38"/>
    <mergeCell ref="P38:S38"/>
    <mergeCell ref="R40:S40"/>
    <mergeCell ref="L41:S41"/>
    <mergeCell ref="L42:S42"/>
    <mergeCell ref="F24:F28"/>
    <mergeCell ref="G24:G28"/>
    <mergeCell ref="H24:H28"/>
    <mergeCell ref="I24:I28"/>
    <mergeCell ref="J24:J28"/>
    <mergeCell ref="A24:A28"/>
    <mergeCell ref="B24:B28"/>
    <mergeCell ref="C24:C28"/>
    <mergeCell ref="D24:D28"/>
    <mergeCell ref="E24:E28"/>
    <mergeCell ref="L49:S49"/>
    <mergeCell ref="L22:S22"/>
    <mergeCell ref="I7:N7"/>
    <mergeCell ref="L13:S13"/>
    <mergeCell ref="L14:S14"/>
    <mergeCell ref="L15:S15"/>
    <mergeCell ref="L16:S16"/>
    <mergeCell ref="G8:M8"/>
    <mergeCell ref="L17:S17"/>
    <mergeCell ref="L18:S18"/>
    <mergeCell ref="L19:S19"/>
    <mergeCell ref="L20:O20"/>
    <mergeCell ref="P20:S20"/>
    <mergeCell ref="L31:S31"/>
    <mergeCell ref="L23:S23"/>
    <mergeCell ref="K24:K28"/>
  </mergeCells>
  <pageMargins left="0.25" right="0.25" top="0.75" bottom="0.75" header="0.3" footer="0.3"/>
  <pageSetup paperSize="9" scale="74" orientation="portrait" horizontalDpi="4294967293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8 день (2)</vt:lpstr>
      <vt:lpstr>1день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 </vt:lpstr>
      <vt:lpstr>10 день</vt:lpstr>
      <vt:lpstr>'10 день'!Область_печати</vt:lpstr>
      <vt:lpstr>'1день'!Область_печати</vt:lpstr>
      <vt:lpstr>'2 день'!Область_печати</vt:lpstr>
      <vt:lpstr>'3 день'!Область_печати</vt:lpstr>
      <vt:lpstr>'4 день'!Область_печати</vt:lpstr>
      <vt:lpstr>'5ДЕНЬ'!Область_печати</vt:lpstr>
      <vt:lpstr>'6 день'!Область_печати</vt:lpstr>
      <vt:lpstr>'7 день'!Область_печати</vt:lpstr>
      <vt:lpstr>'8 день'!Область_печати</vt:lpstr>
      <vt:lpstr>'8 день (2)'!Область_печати</vt:lpstr>
      <vt:lpstr>'9 день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2022-07-11T09:30:46Z</dcterms:modified>
</cp:coreProperties>
</file>